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5240" activeTab="3"/>
  </bookViews>
  <sheets>
    <sheet name="Terénní měření" sheetId="1" r:id="rId1"/>
    <sheet name="Základní chemizmus" sheetId="2" r:id="rId2"/>
    <sheet name="ClU" sheetId="3" r:id="rId3"/>
    <sheet name="Hpv" sheetId="4" r:id="rId4"/>
  </sheets>
  <definedNames>
    <definedName name="_xlnm.Print_Titles" localSheetId="2">ClU!$4:$5</definedName>
    <definedName name="_xlnm.Print_Area" localSheetId="3">Hpv!$A$1:$O$72</definedName>
    <definedName name="_xlnm.Print_Area" localSheetId="0">'Terénní měření'!$A$1:$I$126</definedName>
    <definedName name="_xlnm.Print_Area" localSheetId="1">'Základní chemizmus'!$A$1:$V$65</definedName>
  </definedNames>
  <calcPr calcId="145621"/>
</workbook>
</file>

<file path=xl/calcChain.xml><?xml version="1.0" encoding="utf-8"?>
<calcChain xmlns="http://schemas.openxmlformats.org/spreadsheetml/2006/main">
  <c r="K64" i="1" l="1"/>
  <c r="K124" i="1"/>
  <c r="K114" i="1"/>
  <c r="K104" i="1"/>
  <c r="K94" i="1"/>
  <c r="K84" i="1"/>
  <c r="K74" i="1"/>
  <c r="K54" i="1"/>
  <c r="K44" i="1"/>
  <c r="K34" i="1"/>
  <c r="K24" i="1"/>
  <c r="K13" i="1"/>
  <c r="I14" i="3" l="1"/>
  <c r="I137" i="3"/>
  <c r="I136" i="3"/>
  <c r="I126" i="3"/>
  <c r="I125" i="3"/>
  <c r="I116" i="3"/>
  <c r="I115" i="3"/>
  <c r="I105" i="3"/>
  <c r="I104" i="3"/>
  <c r="I93" i="3"/>
  <c r="I92" i="3"/>
  <c r="I82" i="3"/>
  <c r="I81" i="3"/>
  <c r="I71" i="3"/>
  <c r="I70" i="3"/>
  <c r="I61" i="3"/>
  <c r="I60" i="3"/>
  <c r="I50" i="3"/>
  <c r="I49" i="3"/>
  <c r="I38" i="3"/>
  <c r="I37" i="3"/>
  <c r="I27" i="3"/>
  <c r="I26" i="3"/>
  <c r="I15" i="3"/>
  <c r="K36" i="1" l="1"/>
  <c r="K122" i="1"/>
  <c r="K112" i="1"/>
  <c r="K102" i="1"/>
  <c r="K92" i="1"/>
  <c r="K82" i="1"/>
  <c r="K72" i="1"/>
  <c r="K62" i="1"/>
  <c r="K52" i="1"/>
  <c r="K42" i="1"/>
  <c r="K32" i="1"/>
  <c r="K22" i="1"/>
  <c r="I16" i="3"/>
  <c r="I35" i="3"/>
  <c r="I135" i="3"/>
  <c r="I134" i="3"/>
  <c r="I124" i="3"/>
  <c r="I123" i="3"/>
  <c r="I114" i="3"/>
  <c r="I113" i="3"/>
  <c r="I103" i="3"/>
  <c r="I102" i="3"/>
  <c r="I91" i="3"/>
  <c r="I90" i="3"/>
  <c r="I80" i="3"/>
  <c r="I79" i="3"/>
  <c r="I69" i="3"/>
  <c r="I68" i="3"/>
  <c r="I59" i="3"/>
  <c r="I58" i="3"/>
  <c r="I48" i="3"/>
  <c r="I47" i="3"/>
  <c r="I36" i="3"/>
  <c r="I25" i="3"/>
  <c r="I24" i="3"/>
  <c r="I13" i="3"/>
  <c r="R57" i="4" l="1"/>
  <c r="S57" i="4"/>
  <c r="T57" i="4"/>
  <c r="U57" i="4"/>
  <c r="V57" i="4"/>
  <c r="W57" i="4"/>
  <c r="Q57" i="4"/>
  <c r="K120" i="1"/>
  <c r="K110" i="1"/>
  <c r="K100" i="1"/>
  <c r="K90" i="1"/>
  <c r="K80" i="1"/>
  <c r="K70" i="1"/>
  <c r="K60" i="1"/>
  <c r="K50" i="1"/>
  <c r="K40" i="1"/>
  <c r="K30" i="1"/>
  <c r="K20" i="1"/>
  <c r="K10" i="1"/>
  <c r="I111" i="3"/>
  <c r="I109" i="3"/>
  <c r="I11" i="3" l="1"/>
  <c r="I22" i="3"/>
  <c r="I33" i="3"/>
  <c r="I45" i="3"/>
  <c r="I56" i="3"/>
  <c r="I66" i="3"/>
  <c r="I77" i="3"/>
  <c r="I88" i="3"/>
  <c r="I100" i="3"/>
  <c r="I121" i="3"/>
  <c r="I132" i="3"/>
  <c r="I131" i="3"/>
  <c r="I120" i="3"/>
  <c r="I110" i="3"/>
  <c r="I99" i="3"/>
  <c r="I87" i="3"/>
  <c r="I76" i="3"/>
  <c r="I65" i="3"/>
  <c r="I55" i="3"/>
  <c r="I44" i="3"/>
  <c r="I32" i="3"/>
  <c r="I21" i="3"/>
  <c r="I10" i="3"/>
  <c r="V68" i="2" l="1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67" i="2"/>
  <c r="I133" i="3" l="1"/>
  <c r="K6" i="1" l="1"/>
  <c r="K118" i="1"/>
  <c r="K108" i="1"/>
  <c r="K98" i="1"/>
  <c r="K88" i="1"/>
  <c r="K68" i="1"/>
  <c r="K78" i="1"/>
  <c r="K58" i="1"/>
  <c r="K28" i="1"/>
  <c r="K48" i="1"/>
  <c r="K38" i="1"/>
  <c r="K18" i="1"/>
  <c r="K8" i="1"/>
  <c r="I130" i="3" l="1"/>
  <c r="I129" i="3"/>
  <c r="I128" i="3"/>
  <c r="I127" i="3"/>
  <c r="I122" i="3"/>
  <c r="I119" i="3"/>
  <c r="I118" i="3"/>
  <c r="I117" i="3"/>
  <c r="I112" i="3"/>
  <c r="I108" i="3"/>
  <c r="I107" i="3"/>
  <c r="I106" i="3"/>
  <c r="I101" i="3"/>
  <c r="I98" i="3"/>
  <c r="I97" i="3"/>
  <c r="I96" i="3"/>
  <c r="I95" i="3"/>
  <c r="I94" i="3"/>
  <c r="I89" i="3"/>
  <c r="I86" i="3"/>
  <c r="I85" i="3"/>
  <c r="I84" i="3"/>
  <c r="I83" i="3"/>
  <c r="I78" i="3"/>
  <c r="I75" i="3"/>
  <c r="I74" i="3"/>
  <c r="I73" i="3"/>
  <c r="I72" i="3"/>
  <c r="I67" i="3"/>
  <c r="I64" i="3"/>
  <c r="I63" i="3"/>
  <c r="I62" i="3"/>
  <c r="I57" i="3"/>
  <c r="I54" i="3"/>
  <c r="I53" i="3"/>
  <c r="I52" i="3"/>
  <c r="I51" i="3"/>
  <c r="I46" i="3"/>
  <c r="I43" i="3"/>
  <c r="I42" i="3"/>
  <c r="I41" i="3"/>
  <c r="I40" i="3"/>
  <c r="I39" i="3"/>
  <c r="I34" i="3"/>
  <c r="I31" i="3"/>
  <c r="I30" i="3"/>
  <c r="I29" i="3"/>
  <c r="I28" i="3"/>
  <c r="I23" i="3"/>
  <c r="I20" i="3"/>
  <c r="I19" i="3"/>
  <c r="I18" i="3"/>
  <c r="I17" i="3"/>
  <c r="I12" i="3"/>
  <c r="I9" i="3"/>
  <c r="I8" i="3"/>
  <c r="I7" i="3"/>
  <c r="I6" i="3"/>
  <c r="K16" i="1" l="1"/>
  <c r="K26" i="1"/>
  <c r="K46" i="1"/>
  <c r="K56" i="1"/>
  <c r="K66" i="1"/>
  <c r="K76" i="1"/>
  <c r="K86" i="1"/>
  <c r="K96" i="1"/>
  <c r="K106" i="1"/>
  <c r="K116" i="1"/>
</calcChain>
</file>

<file path=xl/sharedStrings.xml><?xml version="1.0" encoding="utf-8"?>
<sst xmlns="http://schemas.openxmlformats.org/spreadsheetml/2006/main" count="934" uniqueCount="224">
  <si>
    <t>T-I-1C</t>
  </si>
  <si>
    <t>T-I-1E</t>
  </si>
  <si>
    <t>T-I-2H</t>
  </si>
  <si>
    <t>T-I-2K</t>
  </si>
  <si>
    <t>Konduktivita</t>
  </si>
  <si>
    <t>Redox potenciál</t>
  </si>
  <si>
    <t>mV</t>
  </si>
  <si>
    <t>-</t>
  </si>
  <si>
    <t>Rozpuštěný kyslík</t>
  </si>
  <si>
    <t>pH</t>
  </si>
  <si>
    <t>6,5 - 9,5</t>
  </si>
  <si>
    <t>Teplota vody</t>
  </si>
  <si>
    <t>°C</t>
  </si>
  <si>
    <t>Teplota vzduchu</t>
  </si>
  <si>
    <t>T-I-3A</t>
  </si>
  <si>
    <t>T-I-3C</t>
  </si>
  <si>
    <t>T-I-3R</t>
  </si>
  <si>
    <r>
      <t>μS.cm</t>
    </r>
    <r>
      <rPr>
        <vertAlign val="superscript"/>
        <sz val="10"/>
        <color theme="1"/>
        <rFont val="Calibri"/>
        <family val="2"/>
        <charset val="238"/>
      </rPr>
      <t>-1</t>
    </r>
  </si>
  <si>
    <r>
      <t>mg.l</t>
    </r>
    <r>
      <rPr>
        <vertAlign val="superscript"/>
        <sz val="10"/>
        <color rgb="FF000000"/>
        <rFont val="Calibri"/>
        <family val="2"/>
        <charset val="238"/>
      </rPr>
      <t>-1</t>
    </r>
  </si>
  <si>
    <t>Datum odběru</t>
  </si>
  <si>
    <t>T-I-2C</t>
  </si>
  <si>
    <t>T-I-2L</t>
  </si>
  <si>
    <t>T-I-3K</t>
  </si>
  <si>
    <t>T-I-3N</t>
  </si>
  <si>
    <t>T-I-3P</t>
  </si>
  <si>
    <t>CHSK-Mn</t>
  </si>
  <si>
    <t>Draslík</t>
  </si>
  <si>
    <t>Sodík</t>
  </si>
  <si>
    <t>Vápník</t>
  </si>
  <si>
    <t>Hořčík</t>
  </si>
  <si>
    <t>Chloridy</t>
  </si>
  <si>
    <t>Dusičnany</t>
  </si>
  <si>
    <t>Dusitany</t>
  </si>
  <si>
    <t>Sírany</t>
  </si>
  <si>
    <t>Fluoridy</t>
  </si>
  <si>
    <t>Methan</t>
  </si>
  <si>
    <t>Mangan</t>
  </si>
  <si>
    <r>
      <t>mmol.l</t>
    </r>
    <r>
      <rPr>
        <vertAlign val="superscript"/>
        <sz val="10"/>
        <color theme="1"/>
        <rFont val="Calibri"/>
        <family val="2"/>
        <charset val="238"/>
      </rPr>
      <t>-1</t>
    </r>
  </si>
  <si>
    <t>40 - 80</t>
  </si>
  <si>
    <t>20 - 30</t>
  </si>
  <si>
    <t>&lt;0.1</t>
  </si>
  <si>
    <t>&lt;0.2</t>
  </si>
  <si>
    <t>&lt;0.01</t>
  </si>
  <si>
    <t>&lt;0.02</t>
  </si>
  <si>
    <t xml:space="preserve">Suma Ca+Mg </t>
  </si>
  <si>
    <r>
      <t>NH</t>
    </r>
    <r>
      <rPr>
        <b/>
        <vertAlign val="subscript"/>
        <sz val="10"/>
        <color theme="1"/>
        <rFont val="Calibri"/>
        <family val="2"/>
        <charset val="238"/>
      </rPr>
      <t>4</t>
    </r>
    <r>
      <rPr>
        <b/>
        <vertAlign val="superscript"/>
        <sz val="10"/>
        <color theme="1"/>
        <rFont val="Calibri"/>
        <family val="2"/>
        <charset val="238"/>
      </rPr>
      <t>+</t>
    </r>
  </si>
  <si>
    <r>
      <t>Fe</t>
    </r>
    <r>
      <rPr>
        <b/>
        <vertAlign val="superscript"/>
        <sz val="10"/>
        <color theme="1"/>
        <rFont val="Calibri"/>
        <family val="2"/>
        <charset val="238"/>
      </rPr>
      <t>2+</t>
    </r>
  </si>
  <si>
    <r>
      <t>Fe</t>
    </r>
    <r>
      <rPr>
        <b/>
        <vertAlign val="superscript"/>
        <sz val="10"/>
        <color theme="1"/>
        <rFont val="Calibri"/>
        <family val="2"/>
        <charset val="238"/>
      </rPr>
      <t>3+</t>
    </r>
  </si>
  <si>
    <t>Hydrogen-uhličitany</t>
  </si>
  <si>
    <t>Fosforeč-nany</t>
  </si>
  <si>
    <t>Minerali-zace</t>
  </si>
  <si>
    <t>Pitná voda dle vyhl. č. 252/2004 Sb.</t>
  </si>
  <si>
    <t>2 - 3.5</t>
  </si>
  <si>
    <t>Monitorovaný objekt</t>
  </si>
  <si>
    <t>Dílčí oblast</t>
  </si>
  <si>
    <t>T 1</t>
  </si>
  <si>
    <t>kalírna, kovárna</t>
  </si>
  <si>
    <t>T 2</t>
  </si>
  <si>
    <t>elektrodílny</t>
  </si>
  <si>
    <t>T 3</t>
  </si>
  <si>
    <t>Korea</t>
  </si>
  <si>
    <t>elelktrodílny</t>
  </si>
  <si>
    <t>Monitorovaný</t>
  </si>
  <si>
    <t>Datum</t>
  </si>
  <si>
    <t>TCE</t>
  </si>
  <si>
    <t>PCE</t>
  </si>
  <si>
    <t>1,2-cis-DCE</t>
  </si>
  <si>
    <t>1,2-trans-DCE</t>
  </si>
  <si>
    <t>1,1-DCE</t>
  </si>
  <si>
    <t>VC</t>
  </si>
  <si>
    <t>Σ ClU</t>
  </si>
  <si>
    <t>objekt</t>
  </si>
  <si>
    <r>
      <t>µg.l</t>
    </r>
    <r>
      <rPr>
        <vertAlign val="superscript"/>
        <sz val="10"/>
        <color rgb="FF000000"/>
        <rFont val="Calibri"/>
        <family val="2"/>
        <charset val="238"/>
      </rPr>
      <t>-1</t>
    </r>
  </si>
  <si>
    <r>
      <t>µg.l</t>
    </r>
    <r>
      <rPr>
        <i/>
        <vertAlign val="superscript"/>
        <sz val="10"/>
        <color rgb="FF000000"/>
        <rFont val="Calibri"/>
        <family val="2"/>
        <charset val="238"/>
      </rPr>
      <t>-1</t>
    </r>
  </si>
  <si>
    <t>&lt;2</t>
  </si>
  <si>
    <t>T-I-2B</t>
  </si>
  <si>
    <t>T-I-2D</t>
  </si>
  <si>
    <t>T-I-3F</t>
  </si>
  <si>
    <t>T-I-3I</t>
  </si>
  <si>
    <t>T-I-3L</t>
  </si>
  <si>
    <t xml:space="preserve"> MP MŽP </t>
  </si>
  <si>
    <t>indikátor</t>
  </si>
  <si>
    <t xml:space="preserve">Sanační limit </t>
  </si>
  <si>
    <t>v areálu bývalého s.p. Transporta - nový závod - tabulkový přehled</t>
  </si>
  <si>
    <t>Hladiny podzemních vod ve všech dostupných hydrogeologických objektech</t>
  </si>
  <si>
    <t>Souhrn měření od roku 2014 (záměry pro AAR) po současnost</t>
  </si>
  <si>
    <t>Objekt</t>
  </si>
  <si>
    <t>Hloubka vrtu</t>
  </si>
  <si>
    <t>od OB (m)</t>
  </si>
  <si>
    <t>Výška OB nad</t>
  </si>
  <si>
    <t>terénem (m)</t>
  </si>
  <si>
    <t>Hladina od OB</t>
  </si>
  <si>
    <t>3.7.2014 (m)</t>
  </si>
  <si>
    <t>21.8.2014 (m)</t>
  </si>
  <si>
    <t>24.7.2015 (m)</t>
  </si>
  <si>
    <t>2.12.2015 (m)</t>
  </si>
  <si>
    <t>T-I-1A</t>
  </si>
  <si>
    <t>T-I-1B</t>
  </si>
  <si>
    <t>T-I-1D</t>
  </si>
  <si>
    <t>T-I-2A</t>
  </si>
  <si>
    <t>T-I-2E</t>
  </si>
  <si>
    <t>T-I-2F</t>
  </si>
  <si>
    <t>T-I-2G</t>
  </si>
  <si>
    <t>T-I-2I</t>
  </si>
  <si>
    <t>T-I-2J</t>
  </si>
  <si>
    <t>T-I-3B</t>
  </si>
  <si>
    <t>T-I-3D</t>
  </si>
  <si>
    <t>T-I-3E</t>
  </si>
  <si>
    <t>T-I-3G</t>
  </si>
  <si>
    <t>T-I-3H</t>
  </si>
  <si>
    <t>T-I-3J</t>
  </si>
  <si>
    <t>T-I-3M</t>
  </si>
  <si>
    <t>T-I-3O</t>
  </si>
  <si>
    <t>T-I-3Q</t>
  </si>
  <si>
    <t>T-1</t>
  </si>
  <si>
    <t>T-4</t>
  </si>
  <si>
    <t>T-5</t>
  </si>
  <si>
    <t>T-6</t>
  </si>
  <si>
    <t>bez vody</t>
  </si>
  <si>
    <t>T-7</t>
  </si>
  <si>
    <t>T-8</t>
  </si>
  <si>
    <t>T-9</t>
  </si>
  <si>
    <t>T-10</t>
  </si>
  <si>
    <t>ART-1</t>
  </si>
  <si>
    <t>T-24</t>
  </si>
  <si>
    <t>zničen</t>
  </si>
  <si>
    <t>T-25</t>
  </si>
  <si>
    <t>T-28</t>
  </si>
  <si>
    <t>T-29</t>
  </si>
  <si>
    <t>T-35</t>
  </si>
  <si>
    <t>T-36</t>
  </si>
  <si>
    <t>T-37</t>
  </si>
  <si>
    <t>TJ-1</t>
  </si>
  <si>
    <t>TJ-2</t>
  </si>
  <si>
    <t>TJ-3</t>
  </si>
  <si>
    <t>TJ-4</t>
  </si>
  <si>
    <t>TJ-5</t>
  </si>
  <si>
    <t>TJ-6</t>
  </si>
  <si>
    <t>TJ-7</t>
  </si>
  <si>
    <t>TJ-8</t>
  </si>
  <si>
    <t>TJ-9</t>
  </si>
  <si>
    <t>TJ-10</t>
  </si>
  <si>
    <t>TJ-11</t>
  </si>
  <si>
    <t>TJ-12</t>
  </si>
  <si>
    <t>TJ-13</t>
  </si>
  <si>
    <t>7.7.2016 (m)</t>
  </si>
  <si>
    <t>2.12.2016 (m)</t>
  </si>
  <si>
    <t>Poznámka:</t>
  </si>
  <si>
    <t>OB = odměrný bod</t>
  </si>
  <si>
    <t>&lt;5</t>
  </si>
  <si>
    <t>&lt;0.3</t>
  </si>
  <si>
    <t>Základní chemické parametry podzemních vod z laboratorních analýz - tabulkový přehled od roku 2015</t>
  </si>
  <si>
    <t xml:space="preserve">Základní fyzikálně-chemické parametry podzemních vod z terénního měření </t>
  </si>
  <si>
    <t>- tabulkový přehled od roku 2015</t>
  </si>
  <si>
    <t xml:space="preserve">Koncentrace ClU v podzemních vodách monitorovaných objektů </t>
  </si>
  <si>
    <t>- tabulkový přehled od roku 2014</t>
  </si>
  <si>
    <t>suchý</t>
  </si>
  <si>
    <t>&lt;15</t>
  </si>
  <si>
    <t>15.8.2017 (m)</t>
  </si>
  <si>
    <t>6.12.2017 (m)</t>
  </si>
  <si>
    <t>fáze RL</t>
  </si>
  <si>
    <t>neprůchodný</t>
  </si>
  <si>
    <t>nepřístupný</t>
  </si>
  <si>
    <t>Teplota vody-rozdíl</t>
  </si>
  <si>
    <t>13.7.2018 (m)</t>
  </si>
  <si>
    <t>15,99</t>
  </si>
  <si>
    <t>17,94</t>
  </si>
  <si>
    <t>17,56</t>
  </si>
  <si>
    <t>17,35</t>
  </si>
  <si>
    <t>17,10</t>
  </si>
  <si>
    <t>16,40</t>
  </si>
  <si>
    <t>20,24</t>
  </si>
  <si>
    <t>17,09</t>
  </si>
  <si>
    <t>18,22</t>
  </si>
  <si>
    <t>15,94</t>
  </si>
  <si>
    <t>16,12</t>
  </si>
  <si>
    <t>16,09</t>
  </si>
  <si>
    <t>16,96</t>
  </si>
  <si>
    <t>17,46</t>
  </si>
  <si>
    <t>14,55</t>
  </si>
  <si>
    <t>17,39</t>
  </si>
  <si>
    <t>13,46</t>
  </si>
  <si>
    <t>13,51</t>
  </si>
  <si>
    <t>13,06</t>
  </si>
  <si>
    <t>12,61</t>
  </si>
  <si>
    <t>13,16</t>
  </si>
  <si>
    <t>14,07</t>
  </si>
  <si>
    <t>14,31</t>
  </si>
  <si>
    <t>14,80</t>
  </si>
  <si>
    <t>13,31</t>
  </si>
  <si>
    <t>15,82</t>
  </si>
  <si>
    <t>13,78</t>
  </si>
  <si>
    <t>13,74</t>
  </si>
  <si>
    <t>13,83</t>
  </si>
  <si>
    <t>13,03</t>
  </si>
  <si>
    <t>13,97</t>
  </si>
  <si>
    <t>12,69</t>
  </si>
  <si>
    <t>7,83</t>
  </si>
  <si>
    <t>5,57</t>
  </si>
  <si>
    <t>16,73</t>
  </si>
  <si>
    <t>10,40</t>
  </si>
  <si>
    <t>16,87</t>
  </si>
  <si>
    <t>17,67</t>
  </si>
  <si>
    <t>6,56</t>
  </si>
  <si>
    <t>11,40</t>
  </si>
  <si>
    <t>25,98</t>
  </si>
  <si>
    <t>24,38</t>
  </si>
  <si>
    <t>16,33</t>
  </si>
  <si>
    <t>40,05</t>
  </si>
  <si>
    <t>28,70</t>
  </si>
  <si>
    <t>42,32</t>
  </si>
  <si>
    <t>33,71</t>
  </si>
  <si>
    <t>24,48</t>
  </si>
  <si>
    <t>32,33</t>
  </si>
  <si>
    <t>33,35</t>
  </si>
  <si>
    <t>19,85</t>
  </si>
  <si>
    <t>28,99</t>
  </si>
  <si>
    <t>24,45</t>
  </si>
  <si>
    <t>30,03</t>
  </si>
  <si>
    <t>19,95</t>
  </si>
  <si>
    <t>nelze</t>
  </si>
  <si>
    <t>6.12.2018 (m)</t>
  </si>
  <si>
    <t>31.5.2019 (m)</t>
  </si>
  <si>
    <t>8.10.2019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</si>
</sst>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bscript"/>
      <sz val="10"/>
      <color theme="1"/>
      <name val="Calibri"/>
      <family val="2"/>
      <charset val="238"/>
    </font>
    <font>
      <b/>
      <vertAlign val="superscript"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color rgb="FF000080"/>
      <name val="Calibri"/>
      <family val="2"/>
      <charset val="238"/>
    </font>
    <font>
      <i/>
      <sz val="10"/>
      <color rgb="FF000000"/>
      <name val="Calibri"/>
      <family val="2"/>
      <charset val="238"/>
    </font>
    <font>
      <i/>
      <vertAlign val="superscript"/>
      <sz val="10"/>
      <color rgb="FF000000"/>
      <name val="Calibri"/>
      <family val="2"/>
      <charset val="238"/>
    </font>
    <font>
      <i/>
      <sz val="10"/>
      <color rgb="FF000080"/>
      <name val="Calibri"/>
      <family val="2"/>
      <charset val="238"/>
    </font>
    <font>
      <sz val="10"/>
      <color rgb="FF00008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  <fill>
      <patternFill patternType="solid">
        <fgColor rgb="FFB5DDE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8" tint="0.59999389629810485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164" fontId="0" fillId="0" borderId="0" xfId="0" applyNumberFormat="1"/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wrapText="1"/>
    </xf>
    <xf numFmtId="0" fontId="0" fillId="5" borderId="26" xfId="0" applyFill="1" applyBorder="1" applyAlignment="1">
      <alignment vertical="center"/>
    </xf>
    <xf numFmtId="0" fontId="0" fillId="5" borderId="26" xfId="0" applyFill="1" applyBorder="1"/>
    <xf numFmtId="0" fontId="3" fillId="5" borderId="1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8" borderId="2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7" fillId="0" borderId="5" xfId="0" applyFont="1" applyBorder="1"/>
    <xf numFmtId="0" fontId="7" fillId="0" borderId="21" xfId="0" applyFont="1" applyBorder="1"/>
    <xf numFmtId="0" fontId="7" fillId="0" borderId="7" xfId="0" applyFont="1" applyBorder="1"/>
    <xf numFmtId="0" fontId="7" fillId="0" borderId="8" xfId="0" applyFont="1" applyBorder="1"/>
    <xf numFmtId="2" fontId="7" fillId="0" borderId="5" xfId="0" applyNumberFormat="1" applyFont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0" borderId="5" xfId="0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2" fontId="7" fillId="3" borderId="21" xfId="0" applyNumberFormat="1" applyFont="1" applyFill="1" applyBorder="1" applyAlignment="1">
      <alignment horizontal="right"/>
    </xf>
    <xf numFmtId="2" fontId="7" fillId="0" borderId="5" xfId="0" applyNumberFormat="1" applyFont="1" applyBorder="1"/>
    <xf numFmtId="2" fontId="7" fillId="0" borderId="7" xfId="0" applyNumberFormat="1" applyFont="1" applyBorder="1"/>
    <xf numFmtId="2" fontId="7" fillId="0" borderId="31" xfId="0" applyNumberFormat="1" applyFont="1" applyBorder="1" applyAlignment="1">
      <alignment horizontal="right"/>
    </xf>
    <xf numFmtId="164" fontId="7" fillId="3" borderId="31" xfId="0" applyNumberFormat="1" applyFont="1" applyFill="1" applyBorder="1" applyAlignment="1">
      <alignment horizontal="right"/>
    </xf>
    <xf numFmtId="0" fontId="7" fillId="3" borderId="31" xfId="0" applyFont="1" applyFill="1" applyBorder="1" applyAlignment="1">
      <alignment horizontal="right"/>
    </xf>
    <xf numFmtId="0" fontId="7" fillId="0" borderId="31" xfId="0" applyFont="1" applyBorder="1" applyAlignment="1">
      <alignment horizontal="right"/>
    </xf>
    <xf numFmtId="164" fontId="7" fillId="0" borderId="31" xfId="0" applyNumberFormat="1" applyFont="1" applyBorder="1" applyAlignment="1">
      <alignment horizontal="right"/>
    </xf>
    <xf numFmtId="2" fontId="7" fillId="3" borderId="32" xfId="0" applyNumberFormat="1" applyFont="1" applyFill="1" applyBorder="1" applyAlignment="1">
      <alignment horizontal="right"/>
    </xf>
    <xf numFmtId="0" fontId="1" fillId="8" borderId="23" xfId="0" applyFont="1" applyFill="1" applyBorder="1" applyAlignment="1">
      <alignment horizontal="center" vertical="center" wrapText="1"/>
    </xf>
    <xf numFmtId="0" fontId="1" fillId="9" borderId="34" xfId="0" applyFont="1" applyFill="1" applyBorder="1" applyAlignment="1">
      <alignment horizontal="center" vertical="center" wrapText="1"/>
    </xf>
    <xf numFmtId="0" fontId="1" fillId="9" borderId="35" xfId="0" applyFont="1" applyFill="1" applyBorder="1" applyAlignment="1">
      <alignment horizontal="center" vertical="center" wrapText="1"/>
    </xf>
    <xf numFmtId="0" fontId="3" fillId="9" borderId="35" xfId="0" applyFont="1" applyFill="1" applyBorder="1" applyAlignment="1">
      <alignment horizontal="center" vertical="center" wrapText="1"/>
    </xf>
    <xf numFmtId="0" fontId="12" fillId="9" borderId="36" xfId="0" applyFont="1" applyFill="1" applyBorder="1" applyAlignment="1">
      <alignment horizontal="center" vertical="center" wrapText="1"/>
    </xf>
    <xf numFmtId="0" fontId="1" fillId="9" borderId="37" xfId="0" applyFont="1" applyFill="1" applyBorder="1" applyAlignment="1">
      <alignment horizontal="center" vertical="center" wrapText="1"/>
    </xf>
    <xf numFmtId="0" fontId="2" fillId="9" borderId="38" xfId="0" applyFont="1" applyFill="1" applyBorder="1" applyAlignment="1">
      <alignment horizontal="center" vertical="center" wrapText="1"/>
    </xf>
    <xf numFmtId="0" fontId="5" fillId="10" borderId="38" xfId="0" applyFont="1" applyFill="1" applyBorder="1" applyAlignment="1">
      <alignment horizontal="center" vertical="center" wrapText="1"/>
    </xf>
    <xf numFmtId="0" fontId="13" fillId="10" borderId="39" xfId="0" applyFont="1" applyFill="1" applyBorder="1" applyAlignment="1">
      <alignment horizontal="center" vertical="center" wrapText="1"/>
    </xf>
    <xf numFmtId="0" fontId="1" fillId="11" borderId="40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2" fillId="12" borderId="38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" fillId="13" borderId="40" xfId="0" applyFont="1" applyFill="1" applyBorder="1" applyAlignment="1">
      <alignment horizontal="center" vertical="center" wrapText="1"/>
    </xf>
    <xf numFmtId="0" fontId="1" fillId="14" borderId="40" xfId="0" applyFont="1" applyFill="1" applyBorder="1" applyAlignment="1">
      <alignment horizontal="center" vertical="center" wrapText="1"/>
    </xf>
    <xf numFmtId="0" fontId="3" fillId="12" borderId="43" xfId="0" applyFont="1" applyFill="1" applyBorder="1" applyAlignment="1">
      <alignment horizontal="center" vertical="center" wrapText="1"/>
    </xf>
    <xf numFmtId="0" fontId="3" fillId="12" borderId="3" xfId="0" applyFont="1" applyFill="1" applyBorder="1" applyAlignment="1">
      <alignment vertical="center" wrapText="1"/>
    </xf>
    <xf numFmtId="0" fontId="5" fillId="0" borderId="41" xfId="0" applyFont="1" applyBorder="1" applyAlignment="1">
      <alignment horizontal="center" vertical="center" wrapText="1"/>
    </xf>
    <xf numFmtId="0" fontId="3" fillId="15" borderId="44" xfId="0" applyFont="1" applyFill="1" applyBorder="1" applyAlignment="1">
      <alignment horizontal="center" vertical="center" wrapText="1"/>
    </xf>
    <xf numFmtId="0" fontId="3" fillId="15" borderId="38" xfId="0" applyFont="1" applyFill="1" applyBorder="1" applyAlignment="1">
      <alignment vertical="center" wrapText="1"/>
    </xf>
    <xf numFmtId="0" fontId="5" fillId="15" borderId="38" xfId="0" applyFont="1" applyFill="1" applyBorder="1" applyAlignment="1">
      <alignment horizontal="center" vertical="center" wrapText="1"/>
    </xf>
    <xf numFmtId="0" fontId="15" fillId="15" borderId="38" xfId="0" applyFont="1" applyFill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2" fillId="12" borderId="47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horizontal="center" vertical="center" wrapText="1"/>
    </xf>
    <xf numFmtId="0" fontId="1" fillId="8" borderId="40" xfId="0" applyFont="1" applyFill="1" applyBorder="1" applyAlignment="1">
      <alignment horizontal="center" vertical="center" wrapText="1"/>
    </xf>
    <xf numFmtId="0" fontId="1" fillId="8" borderId="37" xfId="0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vertical="center" wrapText="1"/>
    </xf>
    <xf numFmtId="0" fontId="2" fillId="12" borderId="55" xfId="0" applyFont="1" applyFill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164" fontId="15" fillId="0" borderId="48" xfId="0" applyNumberFormat="1" applyFont="1" applyBorder="1" applyAlignment="1">
      <alignment horizontal="right" vertical="center" wrapText="1"/>
    </xf>
    <xf numFmtId="164" fontId="15" fillId="0" borderId="56" xfId="0" applyNumberFormat="1" applyFont="1" applyBorder="1" applyAlignment="1">
      <alignment horizontal="right" vertical="center" wrapText="1"/>
    </xf>
    <xf numFmtId="164" fontId="15" fillId="0" borderId="39" xfId="0" applyNumberFormat="1" applyFont="1" applyBorder="1" applyAlignment="1">
      <alignment horizontal="right" vertical="center" wrapText="1"/>
    </xf>
    <xf numFmtId="0" fontId="11" fillId="0" borderId="0" xfId="0" applyFont="1"/>
    <xf numFmtId="0" fontId="1" fillId="9" borderId="27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27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16" borderId="2" xfId="0" applyFont="1" applyFill="1" applyBorder="1" applyAlignment="1">
      <alignment horizontal="center" vertical="center"/>
    </xf>
    <xf numFmtId="0" fontId="17" fillId="16" borderId="2" xfId="0" applyFont="1" applyFill="1" applyBorder="1" applyAlignment="1">
      <alignment horizontal="center" vertical="center"/>
    </xf>
    <xf numFmtId="0" fontId="19" fillId="0" borderId="0" xfId="0" applyFont="1"/>
    <xf numFmtId="0" fontId="18" fillId="16" borderId="58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 wrapText="1"/>
    </xf>
    <xf numFmtId="0" fontId="1" fillId="8" borderId="29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0" fillId="0" borderId="58" xfId="0" applyBorder="1"/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quotePrefix="1" applyNumberFormat="1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right"/>
    </xf>
    <xf numFmtId="0" fontId="7" fillId="3" borderId="14" xfId="0" applyFont="1" applyFill="1" applyBorder="1"/>
    <xf numFmtId="0" fontId="7" fillId="3" borderId="16" xfId="0" applyFont="1" applyFill="1" applyBorder="1"/>
    <xf numFmtId="0" fontId="21" fillId="0" borderId="0" xfId="0" applyFont="1" applyAlignment="1">
      <alignment vertical="center"/>
    </xf>
    <xf numFmtId="2" fontId="2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12" borderId="18" xfId="0" applyFont="1" applyFill="1" applyBorder="1" applyAlignment="1">
      <alignment horizontal="center" vertical="center" wrapText="1"/>
    </xf>
    <xf numFmtId="0" fontId="2" fillId="15" borderId="49" xfId="0" applyFont="1" applyFill="1" applyBorder="1" applyAlignment="1">
      <alignment horizontal="center" vertical="center" wrapText="1"/>
    </xf>
    <xf numFmtId="2" fontId="7" fillId="3" borderId="24" xfId="0" applyNumberFormat="1" applyFont="1" applyFill="1" applyBorder="1"/>
    <xf numFmtId="14" fontId="7" fillId="0" borderId="17" xfId="0" applyNumberFormat="1" applyFont="1" applyFill="1" applyBorder="1" applyAlignment="1">
      <alignment horizontal="right"/>
    </xf>
    <xf numFmtId="14" fontId="7" fillId="0" borderId="19" xfId="0" applyNumberFormat="1" applyFont="1" applyFill="1" applyBorder="1" applyAlignment="1">
      <alignment horizontal="right"/>
    </xf>
    <xf numFmtId="0" fontId="22" fillId="0" borderId="0" xfId="0" applyFont="1"/>
    <xf numFmtId="2" fontId="2" fillId="0" borderId="57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23" fillId="0" borderId="57" xfId="0" applyNumberFormat="1" applyFont="1" applyBorder="1" applyAlignment="1">
      <alignment horizontal="center" vertical="center" wrapText="1"/>
    </xf>
    <xf numFmtId="2" fontId="23" fillId="0" borderId="2" xfId="0" applyNumberFormat="1" applyFont="1" applyBorder="1" applyAlignment="1">
      <alignment horizontal="center" vertical="center" wrapText="1"/>
    </xf>
    <xf numFmtId="14" fontId="5" fillId="0" borderId="46" xfId="0" applyNumberFormat="1" applyFont="1" applyFill="1" applyBorder="1" applyAlignment="1">
      <alignment horizontal="center" vertical="center" wrapText="1"/>
    </xf>
    <xf numFmtId="14" fontId="5" fillId="0" borderId="54" xfId="0" applyNumberFormat="1" applyFont="1" applyFill="1" applyBorder="1" applyAlignment="1">
      <alignment horizontal="center" vertical="center" wrapText="1"/>
    </xf>
    <xf numFmtId="14" fontId="5" fillId="0" borderId="38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6" borderId="26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8" borderId="26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7" fillId="0" borderId="5" xfId="0" applyFont="1" applyBorder="1"/>
    <xf numFmtId="0" fontId="7" fillId="0" borderId="21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24" xfId="0" applyFont="1" applyBorder="1"/>
    <xf numFmtId="0" fontId="7" fillId="0" borderId="25" xfId="0" applyFont="1" applyBorder="1"/>
    <xf numFmtId="2" fontId="7" fillId="0" borderId="6" xfId="0" applyNumberFormat="1" applyFont="1" applyBorder="1" applyAlignment="1">
      <alignment horizontal="right"/>
    </xf>
    <xf numFmtId="164" fontId="7" fillId="3" borderId="6" xfId="0" applyNumberFormat="1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0" fontId="7" fillId="0" borderId="6" xfId="0" applyFont="1" applyBorder="1" applyAlignment="1">
      <alignment horizontal="right"/>
    </xf>
    <xf numFmtId="164" fontId="7" fillId="0" borderId="6" xfId="0" applyNumberFormat="1" applyFont="1" applyBorder="1" applyAlignment="1">
      <alignment horizontal="right"/>
    </xf>
    <xf numFmtId="2" fontId="7" fillId="3" borderId="22" xfId="0" applyNumberFormat="1" applyFont="1" applyFill="1" applyBorder="1" applyAlignment="1">
      <alignment horizontal="right"/>
    </xf>
    <xf numFmtId="2" fontId="7" fillId="0" borderId="5" xfId="0" applyNumberFormat="1" applyFont="1" applyBorder="1"/>
    <xf numFmtId="2" fontId="7" fillId="0" borderId="7" xfId="0" applyNumberFormat="1" applyFont="1" applyBorder="1"/>
    <xf numFmtId="2" fontId="7" fillId="0" borderId="24" xfId="0" applyNumberFormat="1" applyFont="1" applyBorder="1"/>
    <xf numFmtId="0" fontId="1" fillId="11" borderId="40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11" borderId="37" xfId="0" applyFont="1" applyFill="1" applyBorder="1" applyAlignment="1">
      <alignment horizontal="center" vertical="center" wrapText="1"/>
    </xf>
    <xf numFmtId="0" fontId="2" fillId="12" borderId="49" xfId="0" applyFont="1" applyFill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12" borderId="52" xfId="0" applyFont="1" applyFill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 vertical="center" wrapText="1"/>
    </xf>
    <xf numFmtId="0" fontId="1" fillId="8" borderId="40" xfId="0" applyFont="1" applyFill="1" applyBorder="1" applyAlignment="1">
      <alignment horizontal="center" vertical="center" wrapText="1"/>
    </xf>
    <xf numFmtId="164" fontId="15" fillId="0" borderId="50" xfId="0" applyNumberFormat="1" applyFont="1" applyBorder="1" applyAlignment="1">
      <alignment horizontal="right" vertical="center" wrapText="1"/>
    </xf>
    <xf numFmtId="164" fontId="15" fillId="0" borderId="53" xfId="0" applyNumberFormat="1" applyFont="1" applyBorder="1" applyAlignment="1">
      <alignment horizontal="right" vertical="center" wrapText="1"/>
    </xf>
    <xf numFmtId="164" fontId="15" fillId="0" borderId="41" xfId="0" applyNumberFormat="1" applyFont="1" applyBorder="1" applyAlignment="1">
      <alignment horizontal="right" vertical="center" wrapText="1"/>
    </xf>
    <xf numFmtId="0" fontId="11" fillId="0" borderId="0" xfId="0" applyFont="1"/>
    <xf numFmtId="0" fontId="1" fillId="9" borderId="27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8" borderId="2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right"/>
    </xf>
    <xf numFmtId="0" fontId="7" fillId="3" borderId="14" xfId="0" applyFont="1" applyFill="1" applyBorder="1"/>
    <xf numFmtId="0" fontId="7" fillId="3" borderId="16" xfId="0" applyFont="1" applyFill="1" applyBorder="1"/>
    <xf numFmtId="0" fontId="7" fillId="3" borderId="33" xfId="0" applyFont="1" applyFill="1" applyBorder="1"/>
    <xf numFmtId="0" fontId="20" fillId="0" borderId="0" xfId="0" applyFont="1"/>
    <xf numFmtId="0" fontId="2" fillId="0" borderId="49" xfId="0" applyFont="1" applyFill="1" applyBorder="1" applyAlignment="1">
      <alignment horizontal="center" vertical="center" wrapText="1"/>
    </xf>
    <xf numFmtId="14" fontId="7" fillId="0" borderId="18" xfId="0" applyNumberFormat="1" applyFont="1" applyFill="1" applyBorder="1"/>
    <xf numFmtId="0" fontId="7" fillId="17" borderId="6" xfId="0" applyFont="1" applyFill="1" applyBorder="1" applyAlignment="1">
      <alignment horizontal="right"/>
    </xf>
    <xf numFmtId="0" fontId="22" fillId="0" borderId="0" xfId="0" applyFont="1"/>
    <xf numFmtId="14" fontId="5" fillId="0" borderId="18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right"/>
    </xf>
    <xf numFmtId="2" fontId="7" fillId="0" borderId="15" xfId="0" applyNumberFormat="1" applyFont="1" applyBorder="1" applyAlignment="1">
      <alignment horizontal="right"/>
    </xf>
    <xf numFmtId="2" fontId="7" fillId="17" borderId="15" xfId="0" applyNumberFormat="1" applyFont="1" applyFill="1" applyBorder="1" applyAlignment="1">
      <alignment horizontal="right"/>
    </xf>
    <xf numFmtId="2" fontId="7" fillId="0" borderId="30" xfId="0" applyNumberFormat="1" applyFont="1" applyBorder="1" applyAlignment="1">
      <alignment horizontal="right"/>
    </xf>
    <xf numFmtId="2" fontId="7" fillId="0" borderId="59" xfId="0" applyNumberFormat="1" applyFont="1" applyBorder="1" applyAlignment="1">
      <alignment horizontal="right"/>
    </xf>
    <xf numFmtId="14" fontId="5" fillId="0" borderId="18" xfId="0" applyNumberFormat="1" applyFont="1" applyFill="1" applyBorder="1" applyAlignment="1">
      <alignment horizontal="right" vertical="center" wrapText="1"/>
    </xf>
    <xf numFmtId="14" fontId="5" fillId="0" borderId="19" xfId="0" applyNumberFormat="1" applyFont="1" applyFill="1" applyBorder="1" applyAlignment="1">
      <alignment horizontal="right" vertical="center" wrapText="1"/>
    </xf>
    <xf numFmtId="0" fontId="7" fillId="3" borderId="60" xfId="0" applyFont="1" applyFill="1" applyBorder="1"/>
    <xf numFmtId="2" fontId="7" fillId="0" borderId="24" xfId="0" applyNumberFormat="1" applyFont="1" applyFill="1" applyBorder="1"/>
    <xf numFmtId="14" fontId="5" fillId="0" borderId="51" xfId="0" applyNumberFormat="1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12" borderId="45" xfId="0" applyFont="1" applyFill="1" applyBorder="1" applyAlignment="1">
      <alignment horizontal="center" vertical="center" wrapText="1"/>
    </xf>
    <xf numFmtId="164" fontId="15" fillId="0" borderId="62" xfId="0" applyNumberFormat="1" applyFont="1" applyBorder="1" applyAlignment="1">
      <alignment horizontal="right" vertical="center" wrapText="1"/>
    </xf>
    <xf numFmtId="14" fontId="5" fillId="0" borderId="45" xfId="0" applyNumberFormat="1" applyFont="1" applyFill="1" applyBorder="1" applyAlignment="1">
      <alignment horizontal="center" vertical="center" wrapText="1"/>
    </xf>
    <xf numFmtId="14" fontId="5" fillId="0" borderId="57" xfId="0" applyNumberFormat="1" applyFont="1" applyFill="1" applyBorder="1" applyAlignment="1">
      <alignment horizontal="right" vertical="center" wrapText="1"/>
    </xf>
    <xf numFmtId="14" fontId="5" fillId="0" borderId="2" xfId="0" applyNumberFormat="1" applyFont="1" applyFill="1" applyBorder="1" applyAlignment="1">
      <alignment horizontal="right" vertical="center" wrapText="1"/>
    </xf>
    <xf numFmtId="14" fontId="5" fillId="0" borderId="17" xfId="0" applyNumberFormat="1" applyFont="1" applyFill="1" applyBorder="1" applyAlignment="1">
      <alignment horizontal="right" vertical="center" wrapText="1"/>
    </xf>
    <xf numFmtId="0" fontId="7" fillId="3" borderId="12" xfId="0" applyFont="1" applyFill="1" applyBorder="1"/>
    <xf numFmtId="0" fontId="7" fillId="0" borderId="9" xfId="0" applyFont="1" applyBorder="1"/>
    <xf numFmtId="2" fontId="7" fillId="0" borderId="9" xfId="0" applyNumberFormat="1" applyFont="1" applyBorder="1"/>
    <xf numFmtId="0" fontId="7" fillId="0" borderId="10" xfId="0" applyFont="1" applyBorder="1"/>
    <xf numFmtId="0" fontId="7" fillId="3" borderId="13" xfId="0" applyFont="1" applyFill="1" applyBorder="1"/>
    <xf numFmtId="0" fontId="7" fillId="0" borderId="11" xfId="0" applyFont="1" applyBorder="1"/>
    <xf numFmtId="2" fontId="7" fillId="0" borderId="11" xfId="0" applyNumberFormat="1" applyFont="1" applyBorder="1"/>
    <xf numFmtId="0" fontId="7" fillId="0" borderId="20" xfId="0" applyFont="1" applyBorder="1"/>
    <xf numFmtId="0" fontId="7" fillId="3" borderId="61" xfId="0" applyFont="1" applyFill="1" applyBorder="1"/>
    <xf numFmtId="0" fontId="24" fillId="0" borderId="0" xfId="0" applyFont="1"/>
    <xf numFmtId="2" fontId="7" fillId="17" borderId="59" xfId="0" applyNumberFormat="1" applyFont="1" applyFill="1" applyBorder="1" applyAlignment="1">
      <alignment horizontal="right"/>
    </xf>
    <xf numFmtId="2" fontId="7" fillId="17" borderId="30" xfId="0" applyNumberFormat="1" applyFont="1" applyFill="1" applyBorder="1" applyAlignment="1">
      <alignment horizontal="right"/>
    </xf>
    <xf numFmtId="2" fontId="7" fillId="0" borderId="15" xfId="0" applyNumberFormat="1" applyFont="1" applyFill="1" applyBorder="1" applyAlignment="1">
      <alignment horizontal="right"/>
    </xf>
    <xf numFmtId="0" fontId="7" fillId="3" borderId="59" xfId="0" applyFont="1" applyFill="1" applyBorder="1"/>
    <xf numFmtId="0" fontId="7" fillId="0" borderId="6" xfId="0" applyFont="1" applyBorder="1"/>
    <xf numFmtId="2" fontId="7" fillId="0" borderId="6" xfId="0" applyNumberFormat="1" applyFont="1" applyBorder="1"/>
    <xf numFmtId="0" fontId="7" fillId="0" borderId="22" xfId="0" applyFont="1" applyBorder="1"/>
    <xf numFmtId="0" fontId="2" fillId="0" borderId="5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/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25" fillId="0" borderId="0" xfId="0" quotePrefix="1" applyFont="1"/>
    <xf numFmtId="2" fontId="7" fillId="0" borderId="30" xfId="0" applyNumberFormat="1" applyFont="1" applyFill="1" applyBorder="1" applyAlignment="1">
      <alignment horizontal="right"/>
    </xf>
    <xf numFmtId="2" fontId="7" fillId="0" borderId="60" xfId="0" applyNumberFormat="1" applyFont="1" applyBorder="1" applyAlignment="1">
      <alignment horizontal="right"/>
    </xf>
    <xf numFmtId="2" fontId="7" fillId="0" borderId="7" xfId="0" applyNumberFormat="1" applyFont="1" applyBorder="1" applyAlignment="1">
      <alignment horizontal="right"/>
    </xf>
    <xf numFmtId="164" fontId="7" fillId="3" borderId="7" xfId="0" applyNumberFormat="1" applyFont="1" applyFill="1" applyBorder="1" applyAlignment="1">
      <alignment horizontal="right"/>
    </xf>
    <xf numFmtId="0" fontId="7" fillId="17" borderId="7" xfId="0" applyFont="1" applyFill="1" applyBorder="1" applyAlignment="1">
      <alignment horizontal="right"/>
    </xf>
    <xf numFmtId="0" fontId="7" fillId="0" borderId="7" xfId="0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2" fontId="7" fillId="3" borderId="8" xfId="0" applyNumberFormat="1" applyFont="1" applyFill="1" applyBorder="1" applyAlignment="1">
      <alignment horizontal="right"/>
    </xf>
    <xf numFmtId="14" fontId="7" fillId="0" borderId="17" xfId="0" applyNumberFormat="1" applyFont="1" applyFill="1" applyBorder="1"/>
    <xf numFmtId="14" fontId="7" fillId="0" borderId="29" xfId="0" applyNumberFormat="1" applyFont="1" applyFill="1" applyBorder="1"/>
    <xf numFmtId="0" fontId="27" fillId="0" borderId="0" xfId="0" applyFont="1"/>
    <xf numFmtId="0" fontId="28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5DDE8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view="pageBreakPreview" zoomScale="85" zoomScaleNormal="100" zoomScaleSheetLayoutView="85" workbookViewId="0">
      <pane xSplit="3" ySplit="5" topLeftCell="D58" activePane="bottomRight" state="frozen"/>
      <selection pane="topRight" activeCell="D1" sqref="D1"/>
      <selection pane="bottomLeft" activeCell="A6" sqref="A6"/>
      <selection pane="bottomRight" activeCell="R67" sqref="R67"/>
    </sheetView>
  </sheetViews>
  <sheetFormatPr defaultRowHeight="15" x14ac:dyDescent="0.25"/>
  <cols>
    <col min="1" max="1" width="13.5703125" customWidth="1"/>
    <col min="2" max="2" width="17.5703125" customWidth="1"/>
    <col min="3" max="3" width="11.28515625" customWidth="1"/>
    <col min="4" max="9" width="10.5703125" customWidth="1"/>
    <col min="10" max="10" width="6.5703125" customWidth="1"/>
    <col min="11" max="11" width="12.28515625" style="86" customWidth="1"/>
  </cols>
  <sheetData>
    <row r="1" spans="1:11" s="215" customFormat="1" ht="21" x14ac:dyDescent="0.35">
      <c r="A1" s="214" t="s">
        <v>152</v>
      </c>
      <c r="K1" s="214"/>
    </row>
    <row r="2" spans="1:11" s="215" customFormat="1" ht="21" x14ac:dyDescent="0.35">
      <c r="A2" s="224" t="s">
        <v>153</v>
      </c>
      <c r="K2" s="214"/>
    </row>
    <row r="3" spans="1:11" s="124" customFormat="1" ht="6.75" customHeight="1" thickBot="1" x14ac:dyDescent="0.3">
      <c r="K3" s="161"/>
    </row>
    <row r="4" spans="1:11" ht="26.25" x14ac:dyDescent="0.25">
      <c r="A4" s="5" t="s">
        <v>54</v>
      </c>
      <c r="B4" s="5" t="s">
        <v>53</v>
      </c>
      <c r="C4" s="6" t="s">
        <v>19</v>
      </c>
      <c r="D4" s="9" t="s">
        <v>4</v>
      </c>
      <c r="E4" s="10" t="s">
        <v>5</v>
      </c>
      <c r="F4" s="10" t="s">
        <v>8</v>
      </c>
      <c r="G4" s="11" t="s">
        <v>9</v>
      </c>
      <c r="H4" s="10" t="s">
        <v>11</v>
      </c>
      <c r="I4" s="12" t="s">
        <v>13</v>
      </c>
      <c r="K4" s="10" t="s">
        <v>163</v>
      </c>
    </row>
    <row r="5" spans="1:11" ht="15.75" thickBot="1" x14ac:dyDescent="0.3">
      <c r="A5" s="7"/>
      <c r="B5" s="7"/>
      <c r="C5" s="8"/>
      <c r="D5" s="28" t="s">
        <v>17</v>
      </c>
      <c r="E5" s="29" t="s">
        <v>6</v>
      </c>
      <c r="F5" s="30" t="s">
        <v>18</v>
      </c>
      <c r="G5" s="30" t="s">
        <v>7</v>
      </c>
      <c r="H5" s="29" t="s">
        <v>12</v>
      </c>
      <c r="I5" s="31" t="s">
        <v>12</v>
      </c>
    </row>
    <row r="6" spans="1:11" x14ac:dyDescent="0.25">
      <c r="A6" s="16" t="s">
        <v>55</v>
      </c>
      <c r="B6" s="17" t="s">
        <v>0</v>
      </c>
      <c r="C6" s="113">
        <v>42209</v>
      </c>
      <c r="D6" s="103">
        <v>1009</v>
      </c>
      <c r="E6" s="32">
        <v>87.8</v>
      </c>
      <c r="F6" s="32">
        <v>1.1200000000000001</v>
      </c>
      <c r="G6" s="42">
        <v>6.83</v>
      </c>
      <c r="H6" s="32">
        <v>16.5</v>
      </c>
      <c r="I6" s="33">
        <v>27</v>
      </c>
      <c r="K6" s="86">
        <f>H6-H7</f>
        <v>4.4000000000000004</v>
      </c>
    </row>
    <row r="7" spans="1:11" ht="15.75" thickBot="1" x14ac:dyDescent="0.3">
      <c r="A7" s="18" t="s">
        <v>56</v>
      </c>
      <c r="B7" s="18"/>
      <c r="C7" s="114">
        <v>42340</v>
      </c>
      <c r="D7" s="104">
        <v>1078</v>
      </c>
      <c r="E7" s="34">
        <v>65.099999999999994</v>
      </c>
      <c r="F7" s="34">
        <v>3.63</v>
      </c>
      <c r="G7" s="43">
        <v>6.64</v>
      </c>
      <c r="H7" s="34">
        <v>12.1</v>
      </c>
      <c r="I7" s="35">
        <v>7</v>
      </c>
    </row>
    <row r="8" spans="1:11" x14ac:dyDescent="0.25">
      <c r="A8" s="18"/>
      <c r="B8" s="95"/>
      <c r="C8" s="113">
        <v>42558</v>
      </c>
      <c r="D8" s="103">
        <v>1103</v>
      </c>
      <c r="E8" s="32">
        <v>93.5</v>
      </c>
      <c r="F8" s="32">
        <v>3.84</v>
      </c>
      <c r="G8" s="42">
        <v>6.83</v>
      </c>
      <c r="H8" s="32">
        <v>14.9</v>
      </c>
      <c r="I8" s="33">
        <v>19</v>
      </c>
      <c r="K8" s="115">
        <f>H8-H9</f>
        <v>3.5999999999999996</v>
      </c>
    </row>
    <row r="9" spans="1:11" ht="15.75" thickBot="1" x14ac:dyDescent="0.3">
      <c r="A9" s="18"/>
      <c r="B9" s="18"/>
      <c r="C9" s="114">
        <v>42706</v>
      </c>
      <c r="D9" s="104">
        <v>1072</v>
      </c>
      <c r="E9" s="34">
        <v>134.19999999999999</v>
      </c>
      <c r="F9" s="34">
        <v>3.58</v>
      </c>
      <c r="G9" s="43">
        <v>6.9</v>
      </c>
      <c r="H9" s="34">
        <v>11.3</v>
      </c>
      <c r="I9" s="35">
        <v>4</v>
      </c>
    </row>
    <row r="10" spans="1:11" x14ac:dyDescent="0.25">
      <c r="A10" s="18"/>
      <c r="B10" s="18"/>
      <c r="C10" s="183">
        <v>42962</v>
      </c>
      <c r="D10" s="168">
        <v>1136</v>
      </c>
      <c r="E10" s="133">
        <v>130.30000000000001</v>
      </c>
      <c r="F10" s="133">
        <v>1.42</v>
      </c>
      <c r="G10" s="145">
        <v>7.01</v>
      </c>
      <c r="H10" s="133">
        <v>16.100000000000001</v>
      </c>
      <c r="I10" s="134">
        <v>26</v>
      </c>
      <c r="K10" s="175">
        <f>H10-H11</f>
        <v>7.5000000000000018</v>
      </c>
    </row>
    <row r="11" spans="1:11" ht="15.75" thickBot="1" x14ac:dyDescent="0.3">
      <c r="A11" s="18"/>
      <c r="B11" s="127"/>
      <c r="C11" s="184">
        <v>43075</v>
      </c>
      <c r="D11" s="169">
        <v>1116</v>
      </c>
      <c r="E11" s="135">
        <v>81.7</v>
      </c>
      <c r="F11" s="135">
        <v>2.38</v>
      </c>
      <c r="G11" s="146">
        <v>7.17</v>
      </c>
      <c r="H11" s="135">
        <v>8.6</v>
      </c>
      <c r="I11" s="136">
        <v>4</v>
      </c>
    </row>
    <row r="12" spans="1:11" s="124" customFormat="1" ht="15.75" thickBot="1" x14ac:dyDescent="0.3">
      <c r="A12" s="127"/>
      <c r="B12" s="127"/>
      <c r="C12" s="192">
        <v>43294</v>
      </c>
      <c r="D12" s="195">
        <v>1168</v>
      </c>
      <c r="E12" s="196">
        <v>-3.1</v>
      </c>
      <c r="F12" s="196">
        <v>0.85</v>
      </c>
      <c r="G12" s="197">
        <v>7.09</v>
      </c>
      <c r="H12" s="196">
        <v>14.2</v>
      </c>
      <c r="I12" s="198">
        <v>26</v>
      </c>
      <c r="K12" s="171"/>
    </row>
    <row r="13" spans="1:11" s="124" customFormat="1" x14ac:dyDescent="0.25">
      <c r="A13" s="127"/>
      <c r="B13" s="127"/>
      <c r="C13" s="194">
        <v>43616</v>
      </c>
      <c r="D13" s="170">
        <v>953</v>
      </c>
      <c r="E13" s="137">
        <v>117.6</v>
      </c>
      <c r="F13" s="137">
        <v>2.92</v>
      </c>
      <c r="G13" s="147">
        <v>7.63</v>
      </c>
      <c r="H13" s="137">
        <v>15.2</v>
      </c>
      <c r="I13" s="138">
        <v>23</v>
      </c>
      <c r="K13" s="171">
        <f t="shared" ref="K13" si="0">H13-H14</f>
        <v>2.0999999999999996</v>
      </c>
    </row>
    <row r="14" spans="1:11" s="124" customFormat="1" ht="15.75" thickBot="1" x14ac:dyDescent="0.3">
      <c r="A14" s="127"/>
      <c r="B14" s="129"/>
      <c r="C14" s="184">
        <v>43746</v>
      </c>
      <c r="D14" s="169">
        <v>1037</v>
      </c>
      <c r="E14" s="135">
        <v>29.4</v>
      </c>
      <c r="F14" s="135">
        <v>0.78</v>
      </c>
      <c r="G14" s="146">
        <v>7.12</v>
      </c>
      <c r="H14" s="135">
        <v>13.1</v>
      </c>
      <c r="I14" s="136">
        <v>7</v>
      </c>
      <c r="K14" s="161"/>
    </row>
    <row r="15" spans="1:11" s="124" customFormat="1" ht="15.75" thickBot="1" x14ac:dyDescent="0.3">
      <c r="A15" s="127"/>
      <c r="B15" s="127" t="s">
        <v>98</v>
      </c>
      <c r="C15" s="193">
        <v>43440</v>
      </c>
      <c r="D15" s="199">
        <v>989</v>
      </c>
      <c r="E15" s="200">
        <v>101.7</v>
      </c>
      <c r="F15" s="200">
        <v>5.2</v>
      </c>
      <c r="G15" s="201">
        <v>7.18</v>
      </c>
      <c r="H15" s="200">
        <v>11.1</v>
      </c>
      <c r="I15" s="202">
        <v>2</v>
      </c>
      <c r="K15" s="161"/>
    </row>
    <row r="16" spans="1:11" x14ac:dyDescent="0.25">
      <c r="A16" s="127"/>
      <c r="B16" s="126" t="s">
        <v>1</v>
      </c>
      <c r="C16" s="113">
        <v>42209</v>
      </c>
      <c r="D16" s="170">
        <v>978</v>
      </c>
      <c r="E16" s="137">
        <v>81</v>
      </c>
      <c r="F16" s="137">
        <v>2.39</v>
      </c>
      <c r="G16" s="147">
        <v>6.8</v>
      </c>
      <c r="H16" s="137">
        <v>15.5</v>
      </c>
      <c r="I16" s="138">
        <v>27</v>
      </c>
      <c r="K16" s="86">
        <f t="shared" ref="K16" si="1">H16-H17</f>
        <v>2.8000000000000007</v>
      </c>
    </row>
    <row r="17" spans="1:11" ht="15.75" thickBot="1" x14ac:dyDescent="0.3">
      <c r="A17" s="18"/>
      <c r="B17" s="18"/>
      <c r="C17" s="114">
        <v>42340</v>
      </c>
      <c r="D17" s="169">
        <v>1046</v>
      </c>
      <c r="E17" s="135">
        <v>61.9</v>
      </c>
      <c r="F17" s="135">
        <v>3.55</v>
      </c>
      <c r="G17" s="146">
        <v>6.76</v>
      </c>
      <c r="H17" s="135">
        <v>12.7</v>
      </c>
      <c r="I17" s="136">
        <v>7</v>
      </c>
    </row>
    <row r="18" spans="1:11" x14ac:dyDescent="0.25">
      <c r="A18" s="18"/>
      <c r="B18" s="18"/>
      <c r="C18" s="113">
        <v>42558</v>
      </c>
      <c r="D18" s="170">
        <v>1112</v>
      </c>
      <c r="E18" s="137">
        <v>96.3</v>
      </c>
      <c r="F18" s="137">
        <v>4.9000000000000004</v>
      </c>
      <c r="G18" s="147">
        <v>6.88</v>
      </c>
      <c r="H18" s="137">
        <v>14.8</v>
      </c>
      <c r="I18" s="138">
        <v>19</v>
      </c>
      <c r="K18" s="115">
        <f t="shared" ref="K18" si="2">H18-H19</f>
        <v>3.6000000000000014</v>
      </c>
    </row>
    <row r="19" spans="1:11" ht="15.75" thickBot="1" x14ac:dyDescent="0.3">
      <c r="A19" s="18"/>
      <c r="B19" s="18"/>
      <c r="C19" s="114">
        <v>42706</v>
      </c>
      <c r="D19" s="169">
        <v>965</v>
      </c>
      <c r="E19" s="135">
        <v>146.80000000000001</v>
      </c>
      <c r="F19" s="135">
        <v>4.58</v>
      </c>
      <c r="G19" s="146">
        <v>6.9</v>
      </c>
      <c r="H19" s="135">
        <v>11.2</v>
      </c>
      <c r="I19" s="136">
        <v>4</v>
      </c>
    </row>
    <row r="20" spans="1:11" x14ac:dyDescent="0.25">
      <c r="A20" s="18"/>
      <c r="B20" s="18"/>
      <c r="C20" s="183">
        <v>42962</v>
      </c>
      <c r="D20" s="170">
        <v>953</v>
      </c>
      <c r="E20" s="137">
        <v>203.7</v>
      </c>
      <c r="F20" s="137">
        <v>6.07</v>
      </c>
      <c r="G20" s="147">
        <v>7.08</v>
      </c>
      <c r="H20" s="137">
        <v>15.9</v>
      </c>
      <c r="I20" s="138">
        <v>25</v>
      </c>
      <c r="K20" s="175">
        <f t="shared" ref="K20" si="3">H20-H21</f>
        <v>4.7000000000000011</v>
      </c>
    </row>
    <row r="21" spans="1:11" ht="15.75" thickBot="1" x14ac:dyDescent="0.3">
      <c r="A21" s="127"/>
      <c r="B21" s="127"/>
      <c r="C21" s="184">
        <v>43075</v>
      </c>
      <c r="D21" s="169">
        <v>995</v>
      </c>
      <c r="E21" s="135">
        <v>83.9</v>
      </c>
      <c r="F21" s="135">
        <v>2.11</v>
      </c>
      <c r="G21" s="146">
        <v>7.32</v>
      </c>
      <c r="H21" s="135">
        <v>11.2</v>
      </c>
      <c r="I21" s="136">
        <v>4</v>
      </c>
    </row>
    <row r="22" spans="1:11" s="124" customFormat="1" x14ac:dyDescent="0.25">
      <c r="A22" s="127"/>
      <c r="B22" s="127"/>
      <c r="C22" s="194">
        <v>43294</v>
      </c>
      <c r="D22" s="170">
        <v>1035</v>
      </c>
      <c r="E22" s="137">
        <v>65.400000000000006</v>
      </c>
      <c r="F22" s="137">
        <v>3.68</v>
      </c>
      <c r="G22" s="147">
        <v>7.15</v>
      </c>
      <c r="H22" s="137">
        <v>13.6</v>
      </c>
      <c r="I22" s="138">
        <v>27</v>
      </c>
      <c r="K22" s="175">
        <f t="shared" ref="K22" si="4">H22-H23</f>
        <v>2.1999999999999993</v>
      </c>
    </row>
    <row r="23" spans="1:11" s="124" customFormat="1" ht="15.75" thickBot="1" x14ac:dyDescent="0.3">
      <c r="A23" s="127"/>
      <c r="B23" s="127"/>
      <c r="C23" s="184">
        <v>43440</v>
      </c>
      <c r="D23" s="169">
        <v>1232</v>
      </c>
      <c r="E23" s="135">
        <v>165.8</v>
      </c>
      <c r="F23" s="135">
        <v>3.16</v>
      </c>
      <c r="G23" s="146">
        <v>7.28</v>
      </c>
      <c r="H23" s="135">
        <v>11.4</v>
      </c>
      <c r="I23" s="136">
        <v>2</v>
      </c>
      <c r="K23" s="161"/>
    </row>
    <row r="24" spans="1:11" s="124" customFormat="1" x14ac:dyDescent="0.25">
      <c r="A24" s="127"/>
      <c r="B24" s="127"/>
      <c r="C24" s="194">
        <v>43616</v>
      </c>
      <c r="D24" s="170">
        <v>889</v>
      </c>
      <c r="E24" s="137">
        <v>123.5</v>
      </c>
      <c r="F24" s="137">
        <v>2.85</v>
      </c>
      <c r="G24" s="147">
        <v>7.82</v>
      </c>
      <c r="H24" s="137">
        <v>15.4</v>
      </c>
      <c r="I24" s="138">
        <v>23</v>
      </c>
      <c r="K24" s="171">
        <f t="shared" ref="K24" si="5">H24-H25</f>
        <v>0.30000000000000071</v>
      </c>
    </row>
    <row r="25" spans="1:11" s="124" customFormat="1" ht="15.75" thickBot="1" x14ac:dyDescent="0.3">
      <c r="A25" s="129"/>
      <c r="B25" s="129"/>
      <c r="C25" s="184">
        <v>43746</v>
      </c>
      <c r="D25" s="169">
        <v>850</v>
      </c>
      <c r="E25" s="135">
        <v>-56.4</v>
      </c>
      <c r="F25" s="135">
        <v>0.19</v>
      </c>
      <c r="G25" s="146">
        <v>7.06</v>
      </c>
      <c r="H25" s="135">
        <v>15.1</v>
      </c>
      <c r="I25" s="136">
        <v>7</v>
      </c>
      <c r="K25" s="161"/>
    </row>
    <row r="26" spans="1:11" x14ac:dyDescent="0.25">
      <c r="A26" s="14" t="s">
        <v>57</v>
      </c>
      <c r="B26" s="14" t="s">
        <v>20</v>
      </c>
      <c r="C26" s="113">
        <v>42209</v>
      </c>
      <c r="D26" s="170">
        <v>948</v>
      </c>
      <c r="E26" s="137">
        <v>40.4</v>
      </c>
      <c r="F26" s="137">
        <v>0.56000000000000005</v>
      </c>
      <c r="G26" s="147">
        <v>6.81</v>
      </c>
      <c r="H26" s="137">
        <v>15.1</v>
      </c>
      <c r="I26" s="138">
        <v>29</v>
      </c>
      <c r="K26" s="86">
        <f t="shared" ref="K26" si="6">H26-H27</f>
        <v>1.7999999999999989</v>
      </c>
    </row>
    <row r="27" spans="1:11" ht="15.75" thickBot="1" x14ac:dyDescent="0.3">
      <c r="A27" s="14" t="s">
        <v>58</v>
      </c>
      <c r="B27" s="14"/>
      <c r="C27" s="114">
        <v>42340</v>
      </c>
      <c r="D27" s="169">
        <v>1056</v>
      </c>
      <c r="E27" s="135">
        <v>56.2</v>
      </c>
      <c r="F27" s="135">
        <v>1.62</v>
      </c>
      <c r="G27" s="146">
        <v>6.67</v>
      </c>
      <c r="H27" s="135">
        <v>13.3</v>
      </c>
      <c r="I27" s="136">
        <v>7</v>
      </c>
    </row>
    <row r="28" spans="1:11" x14ac:dyDescent="0.25">
      <c r="A28" s="14"/>
      <c r="B28" s="14"/>
      <c r="C28" s="113">
        <v>42558</v>
      </c>
      <c r="D28" s="170">
        <v>1075</v>
      </c>
      <c r="E28" s="137">
        <v>95.3</v>
      </c>
      <c r="F28" s="137">
        <v>2.98</v>
      </c>
      <c r="G28" s="147">
        <v>6.98</v>
      </c>
      <c r="H28" s="137">
        <v>13.8</v>
      </c>
      <c r="I28" s="138">
        <v>20</v>
      </c>
      <c r="K28" s="115">
        <f t="shared" ref="K28" si="7">H28-H29</f>
        <v>1.4000000000000004</v>
      </c>
    </row>
    <row r="29" spans="1:11" ht="15.75" thickBot="1" x14ac:dyDescent="0.3">
      <c r="A29" s="14"/>
      <c r="B29" s="14"/>
      <c r="C29" s="114">
        <v>42706</v>
      </c>
      <c r="D29" s="169">
        <v>1042</v>
      </c>
      <c r="E29" s="135">
        <v>102</v>
      </c>
      <c r="F29" s="135">
        <v>0.61</v>
      </c>
      <c r="G29" s="146">
        <v>6.9</v>
      </c>
      <c r="H29" s="135">
        <v>12.4</v>
      </c>
      <c r="I29" s="136">
        <v>4</v>
      </c>
    </row>
    <row r="30" spans="1:11" x14ac:dyDescent="0.25">
      <c r="A30" s="14"/>
      <c r="B30" s="14"/>
      <c r="C30" s="183">
        <v>42962</v>
      </c>
      <c r="D30" s="170">
        <v>1201</v>
      </c>
      <c r="E30" s="137">
        <v>175.6</v>
      </c>
      <c r="F30" s="137">
        <v>0.89</v>
      </c>
      <c r="G30" s="147">
        <v>7.1</v>
      </c>
      <c r="H30" s="137">
        <v>15.8</v>
      </c>
      <c r="I30" s="138">
        <v>29</v>
      </c>
      <c r="K30" s="175">
        <f t="shared" ref="K30" si="8">H30-H31</f>
        <v>3.2000000000000011</v>
      </c>
    </row>
    <row r="31" spans="1:11" ht="15.75" thickBot="1" x14ac:dyDescent="0.3">
      <c r="A31" s="14"/>
      <c r="B31" s="125"/>
      <c r="C31" s="184">
        <v>43075</v>
      </c>
      <c r="D31" s="169">
        <v>1099</v>
      </c>
      <c r="E31" s="135">
        <v>10.5</v>
      </c>
      <c r="F31" s="135">
        <v>2.11</v>
      </c>
      <c r="G31" s="146">
        <v>7</v>
      </c>
      <c r="H31" s="135">
        <v>12.6</v>
      </c>
      <c r="I31" s="136">
        <v>4</v>
      </c>
    </row>
    <row r="32" spans="1:11" s="124" customFormat="1" x14ac:dyDescent="0.25">
      <c r="A32" s="125"/>
      <c r="B32" s="125"/>
      <c r="C32" s="194">
        <v>43294</v>
      </c>
      <c r="D32" s="170">
        <v>1129</v>
      </c>
      <c r="E32" s="137">
        <v>83.5</v>
      </c>
      <c r="F32" s="137">
        <v>2.12</v>
      </c>
      <c r="G32" s="147">
        <v>7.36</v>
      </c>
      <c r="H32" s="137">
        <v>16.100000000000001</v>
      </c>
      <c r="I32" s="138">
        <v>27</v>
      </c>
      <c r="K32" s="175">
        <f t="shared" ref="K32" si="9">H32-H33</f>
        <v>4.2000000000000011</v>
      </c>
    </row>
    <row r="33" spans="1:11" s="124" customFormat="1" ht="15.75" thickBot="1" x14ac:dyDescent="0.3">
      <c r="A33" s="125"/>
      <c r="B33" s="125"/>
      <c r="C33" s="184">
        <v>43440</v>
      </c>
      <c r="D33" s="169">
        <v>1111</v>
      </c>
      <c r="E33" s="135">
        <v>220.7</v>
      </c>
      <c r="F33" s="135">
        <v>0.7</v>
      </c>
      <c r="G33" s="146">
        <v>7.19</v>
      </c>
      <c r="H33" s="135">
        <v>11.9</v>
      </c>
      <c r="I33" s="136">
        <v>2</v>
      </c>
      <c r="K33" s="161"/>
    </row>
    <row r="34" spans="1:11" s="124" customFormat="1" x14ac:dyDescent="0.25">
      <c r="A34" s="125"/>
      <c r="B34" s="125"/>
      <c r="C34" s="194">
        <v>43616</v>
      </c>
      <c r="D34" s="170">
        <v>1208</v>
      </c>
      <c r="E34" s="137">
        <v>147.1</v>
      </c>
      <c r="F34" s="137">
        <v>1.98</v>
      </c>
      <c r="G34" s="147">
        <v>7.14</v>
      </c>
      <c r="H34" s="137">
        <v>14.3</v>
      </c>
      <c r="I34" s="138">
        <v>23</v>
      </c>
      <c r="K34" s="171">
        <f t="shared" ref="K34" si="10">H34-H35</f>
        <v>0</v>
      </c>
    </row>
    <row r="35" spans="1:11" s="124" customFormat="1" ht="15.75" thickBot="1" x14ac:dyDescent="0.3">
      <c r="A35" s="125"/>
      <c r="B35" s="132"/>
      <c r="C35" s="184">
        <v>43746</v>
      </c>
      <c r="D35" s="169">
        <v>1043</v>
      </c>
      <c r="E35" s="135">
        <v>40.1</v>
      </c>
      <c r="F35" s="135">
        <v>2.77</v>
      </c>
      <c r="G35" s="146">
        <v>6.98</v>
      </c>
      <c r="H35" s="135">
        <v>14.3</v>
      </c>
      <c r="I35" s="136">
        <v>7</v>
      </c>
      <c r="K35" s="161"/>
    </row>
    <row r="36" spans="1:11" x14ac:dyDescent="0.25">
      <c r="A36" s="14"/>
      <c r="B36" s="14" t="s">
        <v>2</v>
      </c>
      <c r="C36" s="113">
        <v>42209</v>
      </c>
      <c r="D36" s="170">
        <v>922</v>
      </c>
      <c r="E36" s="137">
        <v>82.8</v>
      </c>
      <c r="F36" s="137">
        <v>4.21</v>
      </c>
      <c r="G36" s="147">
        <v>6.86</v>
      </c>
      <c r="H36" s="137">
        <v>14.3</v>
      </c>
      <c r="I36" s="138">
        <v>29</v>
      </c>
      <c r="K36" s="86">
        <f t="shared" ref="K36" si="11">H36-H37</f>
        <v>1.5</v>
      </c>
    </row>
    <row r="37" spans="1:11" ht="15.75" thickBot="1" x14ac:dyDescent="0.3">
      <c r="A37" s="14"/>
      <c r="B37" s="14"/>
      <c r="C37" s="114">
        <v>42340</v>
      </c>
      <c r="D37" s="169">
        <v>1021</v>
      </c>
      <c r="E37" s="135">
        <v>71.3</v>
      </c>
      <c r="F37" s="135">
        <v>1.45</v>
      </c>
      <c r="G37" s="146">
        <v>6.64</v>
      </c>
      <c r="H37" s="135">
        <v>12.8</v>
      </c>
      <c r="I37" s="136">
        <v>7</v>
      </c>
    </row>
    <row r="38" spans="1:11" x14ac:dyDescent="0.25">
      <c r="A38" s="14"/>
      <c r="B38" s="14"/>
      <c r="C38" s="113">
        <v>42558</v>
      </c>
      <c r="D38" s="170">
        <v>1116</v>
      </c>
      <c r="E38" s="137">
        <v>170.1</v>
      </c>
      <c r="F38" s="137">
        <v>4.25</v>
      </c>
      <c r="G38" s="147">
        <v>6.99</v>
      </c>
      <c r="H38" s="137">
        <v>14.5</v>
      </c>
      <c r="I38" s="138">
        <v>21</v>
      </c>
      <c r="K38" s="115">
        <f t="shared" ref="K38" si="12">H38-H39</f>
        <v>2.1999999999999993</v>
      </c>
    </row>
    <row r="39" spans="1:11" ht="15.75" thickBot="1" x14ac:dyDescent="0.3">
      <c r="A39" s="14"/>
      <c r="B39" s="14"/>
      <c r="C39" s="114">
        <v>42706</v>
      </c>
      <c r="D39" s="169">
        <v>1060</v>
      </c>
      <c r="E39" s="135">
        <v>111.8</v>
      </c>
      <c r="F39" s="135">
        <v>5.08</v>
      </c>
      <c r="G39" s="146">
        <v>6.9</v>
      </c>
      <c r="H39" s="135">
        <v>12.3</v>
      </c>
      <c r="I39" s="136">
        <v>4</v>
      </c>
    </row>
    <row r="40" spans="1:11" x14ac:dyDescent="0.25">
      <c r="A40" s="14"/>
      <c r="B40" s="14"/>
      <c r="C40" s="183">
        <v>42962</v>
      </c>
      <c r="D40" s="170">
        <v>1115</v>
      </c>
      <c r="E40" s="137">
        <v>181.9</v>
      </c>
      <c r="F40" s="137">
        <v>1.17</v>
      </c>
      <c r="G40" s="147">
        <v>7.04</v>
      </c>
      <c r="H40" s="137">
        <v>15.7</v>
      </c>
      <c r="I40" s="138">
        <v>29</v>
      </c>
      <c r="K40" s="175">
        <f t="shared" ref="K40" si="13">H40-H41</f>
        <v>4.2999999999999989</v>
      </c>
    </row>
    <row r="41" spans="1:11" ht="15.75" thickBot="1" x14ac:dyDescent="0.3">
      <c r="A41" s="14"/>
      <c r="B41" s="125"/>
      <c r="C41" s="184">
        <v>43075</v>
      </c>
      <c r="D41" s="169">
        <v>1201</v>
      </c>
      <c r="E41" s="135">
        <v>46.2</v>
      </c>
      <c r="F41" s="135">
        <v>2.35</v>
      </c>
      <c r="G41" s="146">
        <v>7.24</v>
      </c>
      <c r="H41" s="135">
        <v>11.4</v>
      </c>
      <c r="I41" s="136">
        <v>4</v>
      </c>
    </row>
    <row r="42" spans="1:11" s="124" customFormat="1" x14ac:dyDescent="0.25">
      <c r="A42" s="125"/>
      <c r="B42" s="125"/>
      <c r="C42" s="194">
        <v>43294</v>
      </c>
      <c r="D42" s="170">
        <v>1199</v>
      </c>
      <c r="E42" s="137">
        <v>5.8</v>
      </c>
      <c r="F42" s="137">
        <v>3.34</v>
      </c>
      <c r="G42" s="147">
        <v>7.11</v>
      </c>
      <c r="H42" s="137">
        <v>14.3</v>
      </c>
      <c r="I42" s="138">
        <v>28</v>
      </c>
      <c r="K42" s="175">
        <f t="shared" ref="K42" si="14">H42-H43</f>
        <v>1.5</v>
      </c>
    </row>
    <row r="43" spans="1:11" s="124" customFormat="1" ht="15.75" thickBot="1" x14ac:dyDescent="0.3">
      <c r="A43" s="125"/>
      <c r="B43" s="125"/>
      <c r="C43" s="184">
        <v>43440</v>
      </c>
      <c r="D43" s="169">
        <v>1139</v>
      </c>
      <c r="E43" s="135">
        <v>246.9</v>
      </c>
      <c r="F43" s="135">
        <v>1.66</v>
      </c>
      <c r="G43" s="146">
        <v>7.08</v>
      </c>
      <c r="H43" s="135">
        <v>12.8</v>
      </c>
      <c r="I43" s="136">
        <v>2</v>
      </c>
      <c r="K43" s="161"/>
    </row>
    <row r="44" spans="1:11" s="124" customFormat="1" x14ac:dyDescent="0.25">
      <c r="A44" s="125"/>
      <c r="B44" s="125"/>
      <c r="C44" s="194">
        <v>43616</v>
      </c>
      <c r="D44" s="170">
        <v>1244</v>
      </c>
      <c r="E44" s="137">
        <v>117.1</v>
      </c>
      <c r="F44" s="137">
        <v>1.03</v>
      </c>
      <c r="G44" s="147">
        <v>7.21</v>
      </c>
      <c r="H44" s="137">
        <v>14.4</v>
      </c>
      <c r="I44" s="138">
        <v>23</v>
      </c>
      <c r="K44" s="171">
        <f t="shared" ref="K44" si="15">H44-H45</f>
        <v>-0.69999999999999929</v>
      </c>
    </row>
    <row r="45" spans="1:11" s="124" customFormat="1" ht="15.75" thickBot="1" x14ac:dyDescent="0.3">
      <c r="A45" s="125"/>
      <c r="B45" s="132"/>
      <c r="C45" s="184">
        <v>43746</v>
      </c>
      <c r="D45" s="169">
        <v>1079</v>
      </c>
      <c r="E45" s="135">
        <v>65.3</v>
      </c>
      <c r="F45" s="135">
        <v>0.47</v>
      </c>
      <c r="G45" s="146">
        <v>6.89</v>
      </c>
      <c r="H45" s="135">
        <v>15.1</v>
      </c>
      <c r="I45" s="136">
        <v>7</v>
      </c>
      <c r="K45" s="161"/>
    </row>
    <row r="46" spans="1:11" x14ac:dyDescent="0.25">
      <c r="A46" s="14"/>
      <c r="B46" s="14" t="s">
        <v>3</v>
      </c>
      <c r="C46" s="113">
        <v>42209</v>
      </c>
      <c r="D46" s="170">
        <v>959</v>
      </c>
      <c r="E46" s="137">
        <v>85.2</v>
      </c>
      <c r="F46" s="137">
        <v>5.05</v>
      </c>
      <c r="G46" s="147">
        <v>6.8</v>
      </c>
      <c r="H46" s="137">
        <v>13.8</v>
      </c>
      <c r="I46" s="138">
        <v>29</v>
      </c>
      <c r="K46" s="86">
        <f t="shared" ref="K46" si="16">H46-H47</f>
        <v>1.2000000000000011</v>
      </c>
    </row>
    <row r="47" spans="1:11" ht="15.75" thickBot="1" x14ac:dyDescent="0.3">
      <c r="A47" s="14"/>
      <c r="B47" s="14"/>
      <c r="C47" s="114">
        <v>42340</v>
      </c>
      <c r="D47" s="169">
        <v>1033</v>
      </c>
      <c r="E47" s="135">
        <v>62.5</v>
      </c>
      <c r="F47" s="135">
        <v>4.6399999999999997</v>
      </c>
      <c r="G47" s="146">
        <v>6.68</v>
      </c>
      <c r="H47" s="135">
        <v>12.6</v>
      </c>
      <c r="I47" s="136">
        <v>7</v>
      </c>
    </row>
    <row r="48" spans="1:11" x14ac:dyDescent="0.25">
      <c r="A48" s="14"/>
      <c r="B48" s="14"/>
      <c r="C48" s="113">
        <v>42558</v>
      </c>
      <c r="D48" s="170">
        <v>1053</v>
      </c>
      <c r="E48" s="137">
        <v>103</v>
      </c>
      <c r="F48" s="137">
        <v>4.0999999999999996</v>
      </c>
      <c r="G48" s="147">
        <v>6.76</v>
      </c>
      <c r="H48" s="137">
        <v>14.7</v>
      </c>
      <c r="I48" s="138">
        <v>22</v>
      </c>
      <c r="K48" s="115">
        <f t="shared" ref="K48" si="17">H48-H49</f>
        <v>3.0999999999999996</v>
      </c>
    </row>
    <row r="49" spans="1:11" ht="15.75" thickBot="1" x14ac:dyDescent="0.3">
      <c r="A49" s="14"/>
      <c r="B49" s="14"/>
      <c r="C49" s="114">
        <v>42706</v>
      </c>
      <c r="D49" s="169">
        <v>1003</v>
      </c>
      <c r="E49" s="135">
        <v>126.6</v>
      </c>
      <c r="F49" s="135">
        <v>4.96</v>
      </c>
      <c r="G49" s="146">
        <v>6.9</v>
      </c>
      <c r="H49" s="135">
        <v>11.6</v>
      </c>
      <c r="I49" s="136">
        <v>4</v>
      </c>
    </row>
    <row r="50" spans="1:11" x14ac:dyDescent="0.25">
      <c r="A50" s="14"/>
      <c r="B50" s="14"/>
      <c r="C50" s="183">
        <v>42962</v>
      </c>
      <c r="D50" s="170">
        <v>1121</v>
      </c>
      <c r="E50" s="137">
        <v>151.19999999999999</v>
      </c>
      <c r="F50" s="137">
        <v>1.06</v>
      </c>
      <c r="G50" s="147">
        <v>7.02</v>
      </c>
      <c r="H50" s="137">
        <v>15.9</v>
      </c>
      <c r="I50" s="138">
        <v>28</v>
      </c>
      <c r="K50" s="175">
        <f t="shared" ref="K50" si="18">H50-H51</f>
        <v>4</v>
      </c>
    </row>
    <row r="51" spans="1:11" ht="15.75" thickBot="1" x14ac:dyDescent="0.3">
      <c r="A51" s="14"/>
      <c r="B51" s="125"/>
      <c r="C51" s="184">
        <v>43075</v>
      </c>
      <c r="D51" s="169">
        <v>996</v>
      </c>
      <c r="E51" s="135">
        <v>69.5</v>
      </c>
      <c r="F51" s="135">
        <v>3.81</v>
      </c>
      <c r="G51" s="146">
        <v>6.98</v>
      </c>
      <c r="H51" s="135">
        <v>11.9</v>
      </c>
      <c r="I51" s="136">
        <v>4</v>
      </c>
    </row>
    <row r="52" spans="1:11" s="124" customFormat="1" x14ac:dyDescent="0.25">
      <c r="A52" s="125"/>
      <c r="B52" s="125"/>
      <c r="C52" s="194">
        <v>43294</v>
      </c>
      <c r="D52" s="170">
        <v>1098</v>
      </c>
      <c r="E52" s="137">
        <v>-77.8</v>
      </c>
      <c r="F52" s="137">
        <v>0.1</v>
      </c>
      <c r="G52" s="147">
        <v>7.31</v>
      </c>
      <c r="H52" s="137">
        <v>14.2</v>
      </c>
      <c r="I52" s="138">
        <v>28</v>
      </c>
      <c r="K52" s="175">
        <f t="shared" ref="K52" si="19">H52-H53</f>
        <v>2.1999999999999993</v>
      </c>
    </row>
    <row r="53" spans="1:11" s="124" customFormat="1" ht="15.75" thickBot="1" x14ac:dyDescent="0.3">
      <c r="A53" s="125"/>
      <c r="B53" s="125"/>
      <c r="C53" s="184">
        <v>43440</v>
      </c>
      <c r="D53" s="169">
        <v>1094</v>
      </c>
      <c r="E53" s="135">
        <v>94.7</v>
      </c>
      <c r="F53" s="135">
        <v>0.53</v>
      </c>
      <c r="G53" s="146">
        <v>7.17</v>
      </c>
      <c r="H53" s="135">
        <v>12</v>
      </c>
      <c r="I53" s="136">
        <v>2</v>
      </c>
      <c r="K53" s="161"/>
    </row>
    <row r="54" spans="1:11" s="124" customFormat="1" x14ac:dyDescent="0.25">
      <c r="A54" s="125"/>
      <c r="B54" s="125"/>
      <c r="C54" s="194">
        <v>43616</v>
      </c>
      <c r="D54" s="170">
        <v>1039</v>
      </c>
      <c r="E54" s="137">
        <v>52.4</v>
      </c>
      <c r="F54" s="137">
        <v>2.46</v>
      </c>
      <c r="G54" s="147">
        <v>7.34</v>
      </c>
      <c r="H54" s="137">
        <v>14.5</v>
      </c>
      <c r="I54" s="138">
        <v>23</v>
      </c>
      <c r="K54" s="171">
        <f t="shared" ref="K54" si="20">H54-H55</f>
        <v>0.40000000000000036</v>
      </c>
    </row>
    <row r="55" spans="1:11" s="124" customFormat="1" ht="15.75" thickBot="1" x14ac:dyDescent="0.3">
      <c r="A55" s="125"/>
      <c r="B55" s="132"/>
      <c r="C55" s="184">
        <v>43746</v>
      </c>
      <c r="D55" s="169">
        <v>1027</v>
      </c>
      <c r="E55" s="135">
        <v>38.1</v>
      </c>
      <c r="F55" s="135">
        <v>0.69</v>
      </c>
      <c r="G55" s="146">
        <v>6.97</v>
      </c>
      <c r="H55" s="135">
        <v>14.1</v>
      </c>
      <c r="I55" s="136">
        <v>7</v>
      </c>
      <c r="K55" s="161"/>
    </row>
    <row r="56" spans="1:11" x14ac:dyDescent="0.25">
      <c r="A56" s="14"/>
      <c r="B56" s="14" t="s">
        <v>21</v>
      </c>
      <c r="C56" s="113">
        <v>42209</v>
      </c>
      <c r="D56" s="170">
        <v>920</v>
      </c>
      <c r="E56" s="137">
        <v>65.3</v>
      </c>
      <c r="F56" s="137">
        <v>4.25</v>
      </c>
      <c r="G56" s="147">
        <v>6.7</v>
      </c>
      <c r="H56" s="137">
        <v>13.5</v>
      </c>
      <c r="I56" s="138">
        <v>29</v>
      </c>
      <c r="K56" s="86">
        <f t="shared" ref="K56" si="21">H56-H57</f>
        <v>0.80000000000000071</v>
      </c>
    </row>
    <row r="57" spans="1:11" ht="15.75" thickBot="1" x14ac:dyDescent="0.3">
      <c r="A57" s="14"/>
      <c r="B57" s="14"/>
      <c r="C57" s="114">
        <v>42340</v>
      </c>
      <c r="D57" s="169">
        <v>1101</v>
      </c>
      <c r="E57" s="135">
        <v>70.599999999999994</v>
      </c>
      <c r="F57" s="135">
        <v>0.45</v>
      </c>
      <c r="G57" s="146">
        <v>6.69</v>
      </c>
      <c r="H57" s="135">
        <v>12.7</v>
      </c>
      <c r="I57" s="136">
        <v>7</v>
      </c>
    </row>
    <row r="58" spans="1:11" x14ac:dyDescent="0.25">
      <c r="A58" s="14"/>
      <c r="B58" s="14"/>
      <c r="C58" s="113">
        <v>42558</v>
      </c>
      <c r="D58" s="170">
        <v>994</v>
      </c>
      <c r="E58" s="137">
        <v>88.2</v>
      </c>
      <c r="F58" s="137">
        <v>3.9</v>
      </c>
      <c r="G58" s="147">
        <v>6.99</v>
      </c>
      <c r="H58" s="137">
        <v>14.4</v>
      </c>
      <c r="I58" s="138">
        <v>23</v>
      </c>
      <c r="K58" s="115">
        <f t="shared" ref="K58" si="22">H58-H59</f>
        <v>3.8000000000000007</v>
      </c>
    </row>
    <row r="59" spans="1:11" ht="15.75" thickBot="1" x14ac:dyDescent="0.3">
      <c r="A59" s="14"/>
      <c r="B59" s="14"/>
      <c r="C59" s="114">
        <v>42706</v>
      </c>
      <c r="D59" s="185">
        <v>984</v>
      </c>
      <c r="E59" s="135">
        <v>148.5</v>
      </c>
      <c r="F59" s="135">
        <v>0.81</v>
      </c>
      <c r="G59" s="146">
        <v>6.9</v>
      </c>
      <c r="H59" s="135">
        <v>10.6</v>
      </c>
      <c r="I59" s="136">
        <v>4</v>
      </c>
    </row>
    <row r="60" spans="1:11" x14ac:dyDescent="0.25">
      <c r="A60" s="14"/>
      <c r="B60" s="14"/>
      <c r="C60" s="183">
        <v>42962</v>
      </c>
      <c r="D60" s="203">
        <v>1076</v>
      </c>
      <c r="E60" s="133">
        <v>122</v>
      </c>
      <c r="F60" s="133">
        <v>1.07</v>
      </c>
      <c r="G60" s="145">
        <v>7.1</v>
      </c>
      <c r="H60" s="133">
        <v>15.6</v>
      </c>
      <c r="I60" s="134">
        <v>28</v>
      </c>
      <c r="K60" s="175">
        <f t="shared" ref="K60" si="23">H60-H61</f>
        <v>4</v>
      </c>
    </row>
    <row r="61" spans="1:11" ht="15.75" thickBot="1" x14ac:dyDescent="0.3">
      <c r="A61" s="14"/>
      <c r="B61" s="14"/>
      <c r="C61" s="184">
        <v>43075</v>
      </c>
      <c r="D61" s="185">
        <v>1082</v>
      </c>
      <c r="E61" s="135">
        <v>-27.4</v>
      </c>
      <c r="F61" s="135">
        <v>6.21</v>
      </c>
      <c r="G61" s="146">
        <v>7.06</v>
      </c>
      <c r="H61" s="135">
        <v>11.6</v>
      </c>
      <c r="I61" s="136">
        <v>4</v>
      </c>
    </row>
    <row r="62" spans="1:11" s="124" customFormat="1" x14ac:dyDescent="0.25">
      <c r="A62" s="125"/>
      <c r="B62" s="125"/>
      <c r="C62" s="194">
        <v>43294</v>
      </c>
      <c r="D62" s="170">
        <v>1104</v>
      </c>
      <c r="E62" s="137">
        <v>-69.900000000000006</v>
      </c>
      <c r="F62" s="137">
        <v>1.05</v>
      </c>
      <c r="G62" s="147">
        <v>7.39</v>
      </c>
      <c r="H62" s="137">
        <v>13.9</v>
      </c>
      <c r="I62" s="138">
        <v>28</v>
      </c>
      <c r="K62" s="175">
        <f t="shared" ref="K62" si="24">H62-H63</f>
        <v>1.9000000000000004</v>
      </c>
    </row>
    <row r="63" spans="1:11" s="124" customFormat="1" ht="15.75" thickBot="1" x14ac:dyDescent="0.3">
      <c r="A63" s="125"/>
      <c r="B63" s="125"/>
      <c r="C63" s="184">
        <v>43440</v>
      </c>
      <c r="D63" s="208">
        <v>987</v>
      </c>
      <c r="E63" s="209">
        <v>57.7</v>
      </c>
      <c r="F63" s="209">
        <v>1.33</v>
      </c>
      <c r="G63" s="210">
        <v>7.05</v>
      </c>
      <c r="H63" s="209">
        <v>12</v>
      </c>
      <c r="I63" s="211">
        <v>2</v>
      </c>
      <c r="K63" s="161"/>
    </row>
    <row r="64" spans="1:11" s="124" customFormat="1" x14ac:dyDescent="0.25">
      <c r="A64" s="125"/>
      <c r="B64" s="125"/>
      <c r="C64" s="194">
        <v>43616</v>
      </c>
      <c r="D64" s="208">
        <v>992</v>
      </c>
      <c r="E64" s="209">
        <v>45.7</v>
      </c>
      <c r="F64" s="209">
        <v>1.32</v>
      </c>
      <c r="G64" s="210">
        <v>7.32</v>
      </c>
      <c r="H64" s="209">
        <v>13.8</v>
      </c>
      <c r="I64" s="211">
        <v>23</v>
      </c>
      <c r="K64" s="171">
        <f t="shared" ref="K64" si="25">H64-H65</f>
        <v>0.5</v>
      </c>
    </row>
    <row r="65" spans="1:12" s="124" customFormat="1" ht="15.75" thickBot="1" x14ac:dyDescent="0.3">
      <c r="A65" s="125"/>
      <c r="B65" s="125"/>
      <c r="C65" s="184">
        <v>43746</v>
      </c>
      <c r="D65" s="169">
        <v>1038</v>
      </c>
      <c r="E65" s="135">
        <v>12.7</v>
      </c>
      <c r="F65" s="135">
        <v>4.38</v>
      </c>
      <c r="G65" s="146">
        <v>7.3</v>
      </c>
      <c r="H65" s="135">
        <v>13.3</v>
      </c>
      <c r="I65" s="136">
        <v>7</v>
      </c>
      <c r="K65" s="161"/>
    </row>
    <row r="66" spans="1:12" x14ac:dyDescent="0.25">
      <c r="A66" s="50" t="s">
        <v>59</v>
      </c>
      <c r="B66" s="50" t="s">
        <v>14</v>
      </c>
      <c r="C66" s="113">
        <v>42209</v>
      </c>
      <c r="D66" s="168">
        <v>885</v>
      </c>
      <c r="E66" s="133">
        <v>126.1</v>
      </c>
      <c r="F66" s="133">
        <v>2.0099999999999998</v>
      </c>
      <c r="G66" s="145">
        <v>7</v>
      </c>
      <c r="H66" s="133">
        <v>13.5</v>
      </c>
      <c r="I66" s="134">
        <v>30</v>
      </c>
      <c r="K66" s="86">
        <f t="shared" ref="K66" si="26">H66-H67</f>
        <v>1.1999999999999993</v>
      </c>
    </row>
    <row r="67" spans="1:12" ht="15.75" thickBot="1" x14ac:dyDescent="0.3">
      <c r="A67" s="20" t="s">
        <v>60</v>
      </c>
      <c r="B67" s="20"/>
      <c r="C67" s="114">
        <v>42340</v>
      </c>
      <c r="D67" s="169">
        <v>934</v>
      </c>
      <c r="E67" s="135">
        <v>94.1</v>
      </c>
      <c r="F67" s="135">
        <v>2.99</v>
      </c>
      <c r="G67" s="146">
        <v>6.73</v>
      </c>
      <c r="H67" s="135">
        <v>12.3</v>
      </c>
      <c r="I67" s="136">
        <v>7</v>
      </c>
    </row>
    <row r="68" spans="1:12" x14ac:dyDescent="0.25">
      <c r="A68" s="20"/>
      <c r="B68" s="20"/>
      <c r="C68" s="113">
        <v>42558</v>
      </c>
      <c r="D68" s="170">
        <v>1030</v>
      </c>
      <c r="E68" s="137">
        <v>314</v>
      </c>
      <c r="F68" s="137">
        <v>2.38</v>
      </c>
      <c r="G68" s="147">
        <v>7.18</v>
      </c>
      <c r="H68" s="137">
        <v>14.2</v>
      </c>
      <c r="I68" s="138">
        <v>14</v>
      </c>
      <c r="K68" s="115">
        <f t="shared" ref="K68" si="27">H68-H69</f>
        <v>3</v>
      </c>
    </row>
    <row r="69" spans="1:12" ht="15.75" thickBot="1" x14ac:dyDescent="0.3">
      <c r="A69" s="20"/>
      <c r="B69" s="20"/>
      <c r="C69" s="114">
        <v>42706</v>
      </c>
      <c r="D69" s="169">
        <v>848</v>
      </c>
      <c r="E69" s="135">
        <v>118.2</v>
      </c>
      <c r="F69" s="135">
        <v>1.63</v>
      </c>
      <c r="G69" s="146">
        <v>6.9</v>
      </c>
      <c r="H69" s="135">
        <v>11.2</v>
      </c>
      <c r="I69" s="136">
        <v>4</v>
      </c>
    </row>
    <row r="70" spans="1:12" x14ac:dyDescent="0.25">
      <c r="A70" s="20"/>
      <c r="B70" s="20"/>
      <c r="C70" s="183">
        <v>42962</v>
      </c>
      <c r="D70" s="170">
        <v>1002</v>
      </c>
      <c r="E70" s="137">
        <v>195.1</v>
      </c>
      <c r="F70" s="137">
        <v>1.7</v>
      </c>
      <c r="G70" s="147">
        <v>7.3</v>
      </c>
      <c r="H70" s="137">
        <v>14.6</v>
      </c>
      <c r="I70" s="138">
        <v>22</v>
      </c>
      <c r="K70" s="175">
        <f t="shared" ref="K70" si="28">H70-H71</f>
        <v>2.7999999999999989</v>
      </c>
    </row>
    <row r="71" spans="1:12" ht="15.75" thickBot="1" x14ac:dyDescent="0.3">
      <c r="A71" s="20"/>
      <c r="B71" s="130"/>
      <c r="C71" s="184">
        <v>43075</v>
      </c>
      <c r="D71" s="169">
        <v>997</v>
      </c>
      <c r="E71" s="135">
        <v>85.3</v>
      </c>
      <c r="F71" s="135">
        <v>0.49</v>
      </c>
      <c r="G71" s="146">
        <v>7.01</v>
      </c>
      <c r="H71" s="135">
        <v>11.8</v>
      </c>
      <c r="I71" s="136">
        <v>4</v>
      </c>
    </row>
    <row r="72" spans="1:12" s="124" customFormat="1" x14ac:dyDescent="0.25">
      <c r="A72" s="130"/>
      <c r="B72" s="130"/>
      <c r="C72" s="194">
        <v>43294</v>
      </c>
      <c r="D72" s="170">
        <v>995</v>
      </c>
      <c r="E72" s="137">
        <v>-11.4</v>
      </c>
      <c r="F72" s="137">
        <v>2.38</v>
      </c>
      <c r="G72" s="147">
        <v>7.57</v>
      </c>
      <c r="H72" s="137">
        <v>15.2</v>
      </c>
      <c r="I72" s="138">
        <v>25</v>
      </c>
      <c r="K72" s="175">
        <f t="shared" ref="K72" si="29">H72-H73</f>
        <v>3.5</v>
      </c>
      <c r="L72" s="204"/>
    </row>
    <row r="73" spans="1:12" s="124" customFormat="1" ht="15.75" thickBot="1" x14ac:dyDescent="0.3">
      <c r="A73" s="130"/>
      <c r="B73" s="130"/>
      <c r="C73" s="184">
        <v>43440</v>
      </c>
      <c r="D73" s="169">
        <v>949</v>
      </c>
      <c r="E73" s="135">
        <v>69.099999999999994</v>
      </c>
      <c r="F73" s="135">
        <v>3.67</v>
      </c>
      <c r="G73" s="146">
        <v>7.07</v>
      </c>
      <c r="H73" s="135">
        <v>11.7</v>
      </c>
      <c r="I73" s="136">
        <v>2</v>
      </c>
      <c r="K73" s="161"/>
    </row>
    <row r="74" spans="1:12" s="124" customFormat="1" x14ac:dyDescent="0.25">
      <c r="A74" s="130"/>
      <c r="B74" s="130"/>
      <c r="C74" s="194">
        <v>43616</v>
      </c>
      <c r="D74" s="170">
        <v>961</v>
      </c>
      <c r="E74" s="137">
        <v>92.2</v>
      </c>
      <c r="F74" s="137">
        <v>2.57</v>
      </c>
      <c r="G74" s="147">
        <v>7.86</v>
      </c>
      <c r="H74" s="137">
        <v>15.2</v>
      </c>
      <c r="I74" s="138">
        <v>18</v>
      </c>
      <c r="K74" s="171">
        <f t="shared" ref="K74" si="30">H74-H75</f>
        <v>1.8999999999999986</v>
      </c>
    </row>
    <row r="75" spans="1:12" s="124" customFormat="1" ht="15.75" thickBot="1" x14ac:dyDescent="0.3">
      <c r="A75" s="130"/>
      <c r="B75" s="131"/>
      <c r="C75" s="184">
        <v>43746</v>
      </c>
      <c r="D75" s="169">
        <v>930</v>
      </c>
      <c r="E75" s="135">
        <v>31.4</v>
      </c>
      <c r="F75" s="135">
        <v>0.84</v>
      </c>
      <c r="G75" s="146">
        <v>7.02</v>
      </c>
      <c r="H75" s="135">
        <v>13.3</v>
      </c>
      <c r="I75" s="136">
        <v>7</v>
      </c>
      <c r="K75" s="161"/>
    </row>
    <row r="76" spans="1:12" x14ac:dyDescent="0.25">
      <c r="A76" s="20"/>
      <c r="B76" s="20" t="s">
        <v>15</v>
      </c>
      <c r="C76" s="113">
        <v>42209</v>
      </c>
      <c r="D76" s="170">
        <v>777</v>
      </c>
      <c r="E76" s="137">
        <v>-8</v>
      </c>
      <c r="F76" s="137">
        <v>4.5599999999999996</v>
      </c>
      <c r="G76" s="147">
        <v>6.87</v>
      </c>
      <c r="H76" s="137">
        <v>13.7</v>
      </c>
      <c r="I76" s="138">
        <v>30</v>
      </c>
      <c r="K76" s="86">
        <f t="shared" ref="K76" si="31">H76-H77</f>
        <v>1.3999999999999986</v>
      </c>
    </row>
    <row r="77" spans="1:12" ht="15.75" thickBot="1" x14ac:dyDescent="0.3">
      <c r="A77" s="20"/>
      <c r="B77" s="20"/>
      <c r="C77" s="114">
        <v>42340</v>
      </c>
      <c r="D77" s="169">
        <v>879</v>
      </c>
      <c r="E77" s="135">
        <v>125.4</v>
      </c>
      <c r="F77" s="135">
        <v>1.88</v>
      </c>
      <c r="G77" s="146">
        <v>6.71</v>
      </c>
      <c r="H77" s="135">
        <v>12.3</v>
      </c>
      <c r="I77" s="136">
        <v>4</v>
      </c>
    </row>
    <row r="78" spans="1:12" x14ac:dyDescent="0.25">
      <c r="A78" s="20"/>
      <c r="B78" s="20"/>
      <c r="C78" s="113">
        <v>42558</v>
      </c>
      <c r="D78" s="170">
        <v>861</v>
      </c>
      <c r="E78" s="137">
        <v>47.7</v>
      </c>
      <c r="F78" s="137">
        <v>4.2</v>
      </c>
      <c r="G78" s="147">
        <v>6.97</v>
      </c>
      <c r="H78" s="137">
        <v>13.7</v>
      </c>
      <c r="I78" s="138">
        <v>15</v>
      </c>
      <c r="K78" s="115">
        <f t="shared" ref="K78" si="32">H78-H79</f>
        <v>2.5999999999999996</v>
      </c>
    </row>
    <row r="79" spans="1:12" ht="15.75" thickBot="1" x14ac:dyDescent="0.3">
      <c r="A79" s="20"/>
      <c r="B79" s="20"/>
      <c r="C79" s="114">
        <v>42706</v>
      </c>
      <c r="D79" s="169">
        <v>834</v>
      </c>
      <c r="E79" s="135">
        <v>126.4</v>
      </c>
      <c r="F79" s="135">
        <v>202</v>
      </c>
      <c r="G79" s="146">
        <v>6.9</v>
      </c>
      <c r="H79" s="135">
        <v>11.1</v>
      </c>
      <c r="I79" s="136">
        <v>4</v>
      </c>
    </row>
    <row r="80" spans="1:12" x14ac:dyDescent="0.25">
      <c r="A80" s="20"/>
      <c r="B80" s="20"/>
      <c r="C80" s="183">
        <v>42962</v>
      </c>
      <c r="D80" s="170">
        <v>902</v>
      </c>
      <c r="E80" s="137">
        <v>208.1</v>
      </c>
      <c r="F80" s="137">
        <v>1.88</v>
      </c>
      <c r="G80" s="147">
        <v>7.11</v>
      </c>
      <c r="H80" s="137">
        <v>13.4</v>
      </c>
      <c r="I80" s="138">
        <v>17</v>
      </c>
      <c r="K80" s="175">
        <f t="shared" ref="K80" si="33">H80-H81</f>
        <v>1.2000000000000011</v>
      </c>
    </row>
    <row r="81" spans="1:11" ht="15.75" thickBot="1" x14ac:dyDescent="0.3">
      <c r="A81" s="20"/>
      <c r="B81" s="130"/>
      <c r="C81" s="184">
        <v>43075</v>
      </c>
      <c r="D81" s="169">
        <v>938</v>
      </c>
      <c r="E81" s="135">
        <v>71</v>
      </c>
      <c r="F81" s="135">
        <v>1.1499999999999999</v>
      </c>
      <c r="G81" s="146">
        <v>6.78</v>
      </c>
      <c r="H81" s="135">
        <v>12.2</v>
      </c>
      <c r="I81" s="136">
        <v>4</v>
      </c>
    </row>
    <row r="82" spans="1:11" s="124" customFormat="1" x14ac:dyDescent="0.25">
      <c r="A82" s="130"/>
      <c r="B82" s="130"/>
      <c r="C82" s="194">
        <v>43294</v>
      </c>
      <c r="D82" s="170">
        <v>974</v>
      </c>
      <c r="E82" s="137">
        <v>-25.8</v>
      </c>
      <c r="F82" s="137">
        <v>0.68</v>
      </c>
      <c r="G82" s="147">
        <v>7.26</v>
      </c>
      <c r="H82" s="137">
        <v>12.7</v>
      </c>
      <c r="I82" s="138">
        <v>23</v>
      </c>
      <c r="K82" s="175">
        <f t="shared" ref="K82" si="34">H82-H83</f>
        <v>1.5</v>
      </c>
    </row>
    <row r="83" spans="1:11" s="124" customFormat="1" ht="15.75" thickBot="1" x14ac:dyDescent="0.3">
      <c r="A83" s="130"/>
      <c r="B83" s="130"/>
      <c r="C83" s="184">
        <v>43440</v>
      </c>
      <c r="D83" s="169">
        <v>993</v>
      </c>
      <c r="E83" s="135">
        <v>66.8</v>
      </c>
      <c r="F83" s="135">
        <v>3.46</v>
      </c>
      <c r="G83" s="146">
        <v>7.1</v>
      </c>
      <c r="H83" s="135">
        <v>11.2</v>
      </c>
      <c r="I83" s="136">
        <v>2</v>
      </c>
      <c r="K83" s="161"/>
    </row>
    <row r="84" spans="1:11" s="124" customFormat="1" x14ac:dyDescent="0.25">
      <c r="A84" s="130"/>
      <c r="B84" s="130"/>
      <c r="C84" s="194">
        <v>43616</v>
      </c>
      <c r="D84" s="170">
        <v>925</v>
      </c>
      <c r="E84" s="137">
        <v>57.6</v>
      </c>
      <c r="F84" s="137">
        <v>7.49</v>
      </c>
      <c r="G84" s="147">
        <v>7.49</v>
      </c>
      <c r="H84" s="137">
        <v>18.399999999999999</v>
      </c>
      <c r="I84" s="138">
        <v>18</v>
      </c>
      <c r="K84" s="171">
        <f t="shared" ref="K84" si="35">H84-H85</f>
        <v>5.5999999999999979</v>
      </c>
    </row>
    <row r="85" spans="1:11" s="124" customFormat="1" ht="15.75" thickBot="1" x14ac:dyDescent="0.3">
      <c r="A85" s="130"/>
      <c r="B85" s="131"/>
      <c r="C85" s="184">
        <v>43746</v>
      </c>
      <c r="D85" s="169">
        <v>933</v>
      </c>
      <c r="E85" s="135">
        <v>53.6</v>
      </c>
      <c r="F85" s="135">
        <v>1.28</v>
      </c>
      <c r="G85" s="146">
        <v>7.03</v>
      </c>
      <c r="H85" s="135">
        <v>12.8</v>
      </c>
      <c r="I85" s="136">
        <v>7</v>
      </c>
      <c r="K85" s="161"/>
    </row>
    <row r="86" spans="1:11" x14ac:dyDescent="0.25">
      <c r="A86" s="20"/>
      <c r="B86" s="20" t="s">
        <v>22</v>
      </c>
      <c r="C86" s="113">
        <v>42209</v>
      </c>
      <c r="D86" s="170">
        <v>804</v>
      </c>
      <c r="E86" s="137">
        <v>90.4</v>
      </c>
      <c r="F86" s="137">
        <v>4.4800000000000004</v>
      </c>
      <c r="G86" s="147">
        <v>6.88</v>
      </c>
      <c r="H86" s="137">
        <v>13.4</v>
      </c>
      <c r="I86" s="138">
        <v>30</v>
      </c>
      <c r="K86" s="86">
        <f t="shared" ref="K86" si="36">H86-H87</f>
        <v>1.2000000000000011</v>
      </c>
    </row>
    <row r="87" spans="1:11" ht="15.75" thickBot="1" x14ac:dyDescent="0.3">
      <c r="A87" s="20"/>
      <c r="B87" s="20"/>
      <c r="C87" s="114">
        <v>42340</v>
      </c>
      <c r="D87" s="169">
        <v>887</v>
      </c>
      <c r="E87" s="135">
        <v>85.3</v>
      </c>
      <c r="F87" s="135">
        <v>3.48</v>
      </c>
      <c r="G87" s="146">
        <v>6.75</v>
      </c>
      <c r="H87" s="135">
        <v>12.2</v>
      </c>
      <c r="I87" s="136">
        <v>7</v>
      </c>
    </row>
    <row r="88" spans="1:11" x14ac:dyDescent="0.25">
      <c r="A88" s="20"/>
      <c r="B88" s="20"/>
      <c r="C88" s="113">
        <v>42558</v>
      </c>
      <c r="D88" s="170">
        <v>990</v>
      </c>
      <c r="E88" s="137">
        <v>58.9</v>
      </c>
      <c r="F88" s="137">
        <v>4.1399999999999997</v>
      </c>
      <c r="G88" s="147">
        <v>7.14</v>
      </c>
      <c r="H88" s="137">
        <v>14</v>
      </c>
      <c r="I88" s="138">
        <v>16</v>
      </c>
      <c r="K88" s="115">
        <f t="shared" ref="K88" si="37">H88-H89</f>
        <v>2.6999999999999993</v>
      </c>
    </row>
    <row r="89" spans="1:11" ht="15.75" thickBot="1" x14ac:dyDescent="0.3">
      <c r="A89" s="20"/>
      <c r="B89" s="20"/>
      <c r="C89" s="114">
        <v>42706</v>
      </c>
      <c r="D89" s="169">
        <v>841</v>
      </c>
      <c r="E89" s="135">
        <v>111.4</v>
      </c>
      <c r="F89" s="135">
        <v>1.45</v>
      </c>
      <c r="G89" s="146">
        <v>7</v>
      </c>
      <c r="H89" s="135">
        <v>11.3</v>
      </c>
      <c r="I89" s="136">
        <v>4</v>
      </c>
    </row>
    <row r="90" spans="1:11" x14ac:dyDescent="0.25">
      <c r="A90" s="20"/>
      <c r="B90" s="20"/>
      <c r="C90" s="183">
        <v>42962</v>
      </c>
      <c r="D90" s="170">
        <v>954</v>
      </c>
      <c r="E90" s="137">
        <v>191</v>
      </c>
      <c r="F90" s="137">
        <v>3.5</v>
      </c>
      <c r="G90" s="147">
        <v>7.14</v>
      </c>
      <c r="H90" s="137">
        <v>14.6</v>
      </c>
      <c r="I90" s="138">
        <v>18</v>
      </c>
      <c r="K90" s="175">
        <f t="shared" ref="K90" si="38">H90-H91</f>
        <v>2.1999999999999993</v>
      </c>
    </row>
    <row r="91" spans="1:11" ht="15.75" thickBot="1" x14ac:dyDescent="0.3">
      <c r="A91" s="20"/>
      <c r="B91" s="130"/>
      <c r="C91" s="184">
        <v>43075</v>
      </c>
      <c r="D91" s="169">
        <v>908</v>
      </c>
      <c r="E91" s="135">
        <v>95.8</v>
      </c>
      <c r="F91" s="135">
        <v>6.5</v>
      </c>
      <c r="G91" s="146">
        <v>7.02</v>
      </c>
      <c r="H91" s="135">
        <v>12.4</v>
      </c>
      <c r="I91" s="136">
        <v>4</v>
      </c>
    </row>
    <row r="92" spans="1:11" s="124" customFormat="1" x14ac:dyDescent="0.25">
      <c r="A92" s="130"/>
      <c r="B92" s="130"/>
      <c r="C92" s="194">
        <v>43294</v>
      </c>
      <c r="D92" s="170">
        <v>938</v>
      </c>
      <c r="E92" s="137">
        <v>-69.5</v>
      </c>
      <c r="F92" s="137">
        <v>0.1</v>
      </c>
      <c r="G92" s="147">
        <v>7.24</v>
      </c>
      <c r="H92" s="137">
        <v>13.2</v>
      </c>
      <c r="I92" s="138">
        <v>20</v>
      </c>
      <c r="K92" s="175">
        <f t="shared" ref="K92" si="39">H92-H93</f>
        <v>1.8999999999999986</v>
      </c>
    </row>
    <row r="93" spans="1:11" s="124" customFormat="1" ht="15.75" thickBot="1" x14ac:dyDescent="0.3">
      <c r="A93" s="130"/>
      <c r="B93" s="130"/>
      <c r="C93" s="184">
        <v>43440</v>
      </c>
      <c r="D93" s="169">
        <v>927</v>
      </c>
      <c r="E93" s="135">
        <v>70.099999999999994</v>
      </c>
      <c r="F93" s="135">
        <v>4.3099999999999996</v>
      </c>
      <c r="G93" s="146">
        <v>7.13</v>
      </c>
      <c r="H93" s="135">
        <v>11.3</v>
      </c>
      <c r="I93" s="136">
        <v>2</v>
      </c>
      <c r="K93" s="161"/>
    </row>
    <row r="94" spans="1:11" s="124" customFormat="1" x14ac:dyDescent="0.25">
      <c r="A94" s="130"/>
      <c r="B94" s="130"/>
      <c r="C94" s="194">
        <v>43616</v>
      </c>
      <c r="D94" s="170">
        <v>952</v>
      </c>
      <c r="E94" s="137">
        <v>88.6</v>
      </c>
      <c r="F94" s="137">
        <v>6.1</v>
      </c>
      <c r="G94" s="147">
        <v>7.31</v>
      </c>
      <c r="H94" s="137">
        <v>13.1</v>
      </c>
      <c r="I94" s="138">
        <v>18</v>
      </c>
      <c r="K94" s="171">
        <f t="shared" ref="K94" si="40">H94-H95</f>
        <v>-0.30000000000000071</v>
      </c>
    </row>
    <row r="95" spans="1:11" s="124" customFormat="1" ht="15.75" thickBot="1" x14ac:dyDescent="0.3">
      <c r="A95" s="130"/>
      <c r="B95" s="131"/>
      <c r="C95" s="184">
        <v>43746</v>
      </c>
      <c r="D95" s="169">
        <v>837</v>
      </c>
      <c r="E95" s="135">
        <v>49.7</v>
      </c>
      <c r="F95" s="135">
        <v>6.03</v>
      </c>
      <c r="G95" s="146">
        <v>6.9</v>
      </c>
      <c r="H95" s="135">
        <v>13.4</v>
      </c>
      <c r="I95" s="136">
        <v>7</v>
      </c>
      <c r="K95" s="161"/>
    </row>
    <row r="96" spans="1:11" x14ac:dyDescent="0.25">
      <c r="A96" s="20"/>
      <c r="B96" s="20" t="s">
        <v>23</v>
      </c>
      <c r="C96" s="113">
        <v>42209</v>
      </c>
      <c r="D96" s="170">
        <v>924</v>
      </c>
      <c r="E96" s="137">
        <v>101.1</v>
      </c>
      <c r="F96" s="137">
        <v>0.17</v>
      </c>
      <c r="G96" s="147">
        <v>6.92</v>
      </c>
      <c r="H96" s="137">
        <v>13.2</v>
      </c>
      <c r="I96" s="138">
        <v>30</v>
      </c>
      <c r="K96" s="86">
        <f t="shared" ref="K96" si="41">H96-H97</f>
        <v>1.5</v>
      </c>
    </row>
    <row r="97" spans="1:11" ht="15.75" thickBot="1" x14ac:dyDescent="0.3">
      <c r="A97" s="20"/>
      <c r="B97" s="20"/>
      <c r="C97" s="114">
        <v>42340</v>
      </c>
      <c r="D97" s="169">
        <v>999</v>
      </c>
      <c r="E97" s="135">
        <v>112.5</v>
      </c>
      <c r="F97" s="135">
        <v>0.44</v>
      </c>
      <c r="G97" s="146">
        <v>6.78</v>
      </c>
      <c r="H97" s="135">
        <v>11.7</v>
      </c>
      <c r="I97" s="136">
        <v>7</v>
      </c>
    </row>
    <row r="98" spans="1:11" x14ac:dyDescent="0.25">
      <c r="A98" s="20"/>
      <c r="B98" s="20"/>
      <c r="C98" s="113">
        <v>42558</v>
      </c>
      <c r="D98" s="170">
        <v>1044</v>
      </c>
      <c r="E98" s="137">
        <v>92.5</v>
      </c>
      <c r="F98" s="137">
        <v>282</v>
      </c>
      <c r="G98" s="147">
        <v>7.15</v>
      </c>
      <c r="H98" s="137">
        <v>13.4</v>
      </c>
      <c r="I98" s="138">
        <v>16</v>
      </c>
      <c r="K98" s="115">
        <f t="shared" ref="K98" si="42">H98-H99</f>
        <v>2.9000000000000004</v>
      </c>
    </row>
    <row r="99" spans="1:11" ht="15.75" thickBot="1" x14ac:dyDescent="0.3">
      <c r="A99" s="20"/>
      <c r="B99" s="20"/>
      <c r="C99" s="114">
        <v>42706</v>
      </c>
      <c r="D99" s="169">
        <v>969</v>
      </c>
      <c r="E99" s="135">
        <v>108.1</v>
      </c>
      <c r="F99" s="135">
        <v>0.56999999999999995</v>
      </c>
      <c r="G99" s="146">
        <v>7</v>
      </c>
      <c r="H99" s="135">
        <v>10.5</v>
      </c>
      <c r="I99" s="136">
        <v>4</v>
      </c>
    </row>
    <row r="100" spans="1:11" x14ac:dyDescent="0.25">
      <c r="A100" s="20"/>
      <c r="B100" s="20"/>
      <c r="C100" s="183">
        <v>42962</v>
      </c>
      <c r="D100" s="170">
        <v>1035</v>
      </c>
      <c r="E100" s="137">
        <v>185.1</v>
      </c>
      <c r="F100" s="137">
        <v>1.5</v>
      </c>
      <c r="G100" s="147">
        <v>7.22</v>
      </c>
      <c r="H100" s="137">
        <v>14.5</v>
      </c>
      <c r="I100" s="138">
        <v>20</v>
      </c>
      <c r="K100" s="175">
        <f t="shared" ref="K100" si="43">H100-H101</f>
        <v>3.8000000000000007</v>
      </c>
    </row>
    <row r="101" spans="1:11" ht="15.75" thickBot="1" x14ac:dyDescent="0.3">
      <c r="A101" s="20"/>
      <c r="B101" s="130"/>
      <c r="C101" s="184">
        <v>43075</v>
      </c>
      <c r="D101" s="169">
        <v>1010</v>
      </c>
      <c r="E101" s="135">
        <v>99.9</v>
      </c>
      <c r="F101" s="135">
        <v>1.75</v>
      </c>
      <c r="G101" s="146">
        <v>7.27</v>
      </c>
      <c r="H101" s="135">
        <v>10.7</v>
      </c>
      <c r="I101" s="136">
        <v>4</v>
      </c>
    </row>
    <row r="102" spans="1:11" s="124" customFormat="1" x14ac:dyDescent="0.25">
      <c r="A102" s="130"/>
      <c r="B102" s="130"/>
      <c r="C102" s="194">
        <v>43294</v>
      </c>
      <c r="D102" s="170">
        <v>1001</v>
      </c>
      <c r="E102" s="137">
        <v>-87.9</v>
      </c>
      <c r="F102" s="137">
        <v>0.11</v>
      </c>
      <c r="G102" s="186">
        <v>7.29</v>
      </c>
      <c r="H102" s="137">
        <v>13.2</v>
      </c>
      <c r="I102" s="138">
        <v>21</v>
      </c>
      <c r="K102" s="175">
        <f t="shared" ref="K102" si="44">H102-H103</f>
        <v>2</v>
      </c>
    </row>
    <row r="103" spans="1:11" s="124" customFormat="1" ht="15.75" thickBot="1" x14ac:dyDescent="0.3">
      <c r="A103" s="130"/>
      <c r="B103" s="130"/>
      <c r="C103" s="184">
        <v>43440</v>
      </c>
      <c r="D103" s="169">
        <v>951</v>
      </c>
      <c r="E103" s="135">
        <v>55.9</v>
      </c>
      <c r="F103" s="135">
        <v>2.59</v>
      </c>
      <c r="G103" s="146">
        <v>7.13</v>
      </c>
      <c r="H103" s="135">
        <v>11.2</v>
      </c>
      <c r="I103" s="136">
        <v>2</v>
      </c>
      <c r="K103" s="161"/>
    </row>
    <row r="104" spans="1:11" s="124" customFormat="1" x14ac:dyDescent="0.25">
      <c r="A104" s="130"/>
      <c r="B104" s="130"/>
      <c r="C104" s="194">
        <v>43616</v>
      </c>
      <c r="D104" s="170">
        <v>961</v>
      </c>
      <c r="E104" s="137">
        <v>26.3</v>
      </c>
      <c r="F104" s="137">
        <v>0.23</v>
      </c>
      <c r="G104" s="147">
        <v>7.49</v>
      </c>
      <c r="H104" s="137">
        <v>12.9</v>
      </c>
      <c r="I104" s="138">
        <v>18</v>
      </c>
      <c r="K104" s="171">
        <f t="shared" ref="K104" si="45">H104-H105</f>
        <v>-0.19999999999999929</v>
      </c>
    </row>
    <row r="105" spans="1:11" s="124" customFormat="1" ht="15.75" thickBot="1" x14ac:dyDescent="0.3">
      <c r="A105" s="130"/>
      <c r="B105" s="131"/>
      <c r="C105" s="184">
        <v>43746</v>
      </c>
      <c r="D105" s="169">
        <v>907</v>
      </c>
      <c r="E105" s="135">
        <v>27.9</v>
      </c>
      <c r="F105" s="135">
        <v>3.11</v>
      </c>
      <c r="G105" s="146">
        <v>7.04</v>
      </c>
      <c r="H105" s="135">
        <v>13.1</v>
      </c>
      <c r="I105" s="136">
        <v>7</v>
      </c>
      <c r="K105" s="161"/>
    </row>
    <row r="106" spans="1:11" x14ac:dyDescent="0.25">
      <c r="A106" s="20"/>
      <c r="B106" s="20" t="s">
        <v>24</v>
      </c>
      <c r="C106" s="113">
        <v>42209</v>
      </c>
      <c r="D106" s="170">
        <v>842</v>
      </c>
      <c r="E106" s="137">
        <v>60</v>
      </c>
      <c r="F106" s="137">
        <v>1.46</v>
      </c>
      <c r="G106" s="147">
        <v>6.8</v>
      </c>
      <c r="H106" s="137">
        <v>13.2</v>
      </c>
      <c r="I106" s="138">
        <v>30</v>
      </c>
      <c r="K106" s="86">
        <f t="shared" ref="K106" si="46">H106-H107</f>
        <v>1</v>
      </c>
    </row>
    <row r="107" spans="1:11" ht="15.75" thickBot="1" x14ac:dyDescent="0.3">
      <c r="A107" s="20"/>
      <c r="B107" s="20"/>
      <c r="C107" s="114">
        <v>42340</v>
      </c>
      <c r="D107" s="169">
        <v>922</v>
      </c>
      <c r="E107" s="135">
        <v>106.1</v>
      </c>
      <c r="F107" s="135">
        <v>2.73</v>
      </c>
      <c r="G107" s="146">
        <v>6.55</v>
      </c>
      <c r="H107" s="135">
        <v>12.2</v>
      </c>
      <c r="I107" s="136">
        <v>7</v>
      </c>
    </row>
    <row r="108" spans="1:11" x14ac:dyDescent="0.25">
      <c r="A108" s="20"/>
      <c r="B108" s="20"/>
      <c r="C108" s="113">
        <v>42558</v>
      </c>
      <c r="D108" s="170">
        <v>971</v>
      </c>
      <c r="E108" s="137">
        <v>60.1</v>
      </c>
      <c r="F108" s="137">
        <v>3.11</v>
      </c>
      <c r="G108" s="147">
        <v>6.96</v>
      </c>
      <c r="H108" s="137">
        <v>13.9</v>
      </c>
      <c r="I108" s="138">
        <v>17</v>
      </c>
      <c r="K108" s="115">
        <f t="shared" ref="K108" si="47">H108-H109</f>
        <v>3.5</v>
      </c>
    </row>
    <row r="109" spans="1:11" ht="15.75" thickBot="1" x14ac:dyDescent="0.3">
      <c r="A109" s="20"/>
      <c r="B109" s="20"/>
      <c r="C109" s="114">
        <v>42706</v>
      </c>
      <c r="D109" s="169">
        <v>898</v>
      </c>
      <c r="E109" s="135">
        <v>111.9</v>
      </c>
      <c r="F109" s="135">
        <v>4.03</v>
      </c>
      <c r="G109" s="146">
        <v>6.9</v>
      </c>
      <c r="H109" s="135">
        <v>10.4</v>
      </c>
      <c r="I109" s="136">
        <v>4</v>
      </c>
    </row>
    <row r="110" spans="1:11" x14ac:dyDescent="0.25">
      <c r="A110" s="20"/>
      <c r="B110" s="20"/>
      <c r="C110" s="183">
        <v>42962</v>
      </c>
      <c r="D110" s="170">
        <v>1026</v>
      </c>
      <c r="E110" s="137">
        <v>251.1</v>
      </c>
      <c r="F110" s="137">
        <v>1.35</v>
      </c>
      <c r="G110" s="147">
        <v>7.07</v>
      </c>
      <c r="H110" s="137">
        <v>13.6</v>
      </c>
      <c r="I110" s="138">
        <v>14</v>
      </c>
      <c r="K110" s="175">
        <f t="shared" ref="K110" si="48">H110-H111</f>
        <v>0.79999999999999893</v>
      </c>
    </row>
    <row r="111" spans="1:11" ht="15.75" thickBot="1" x14ac:dyDescent="0.3">
      <c r="A111" s="20"/>
      <c r="B111" s="130"/>
      <c r="C111" s="184">
        <v>43075</v>
      </c>
      <c r="D111" s="169">
        <v>928</v>
      </c>
      <c r="E111" s="135">
        <v>72.900000000000006</v>
      </c>
      <c r="F111" s="135">
        <v>3.93</v>
      </c>
      <c r="G111" s="146">
        <v>6.83</v>
      </c>
      <c r="H111" s="135">
        <v>12.8</v>
      </c>
      <c r="I111" s="136">
        <v>4</v>
      </c>
    </row>
    <row r="112" spans="1:11" s="124" customFormat="1" x14ac:dyDescent="0.25">
      <c r="A112" s="130"/>
      <c r="B112" s="130"/>
      <c r="C112" s="194">
        <v>43294</v>
      </c>
      <c r="D112" s="170">
        <v>994</v>
      </c>
      <c r="E112" s="137">
        <v>-3</v>
      </c>
      <c r="F112" s="137">
        <v>2.12</v>
      </c>
      <c r="G112" s="147">
        <v>7.2</v>
      </c>
      <c r="H112" s="137">
        <v>13.8</v>
      </c>
      <c r="I112" s="138">
        <v>18</v>
      </c>
      <c r="K112" s="175">
        <f t="shared" ref="K112" si="49">H112-H113</f>
        <v>2.5</v>
      </c>
    </row>
    <row r="113" spans="1:11" s="124" customFormat="1" ht="15.75" thickBot="1" x14ac:dyDescent="0.3">
      <c r="A113" s="130"/>
      <c r="B113" s="130"/>
      <c r="C113" s="184">
        <v>43440</v>
      </c>
      <c r="D113" s="169">
        <v>1002</v>
      </c>
      <c r="E113" s="135">
        <v>67.900000000000006</v>
      </c>
      <c r="F113" s="135">
        <v>1.38</v>
      </c>
      <c r="G113" s="146">
        <v>7.28</v>
      </c>
      <c r="H113" s="135">
        <v>11.3</v>
      </c>
      <c r="I113" s="136">
        <v>2</v>
      </c>
      <c r="K113" s="161"/>
    </row>
    <row r="114" spans="1:11" s="124" customFormat="1" x14ac:dyDescent="0.25">
      <c r="A114" s="130"/>
      <c r="B114" s="130"/>
      <c r="C114" s="194">
        <v>43616</v>
      </c>
      <c r="D114" s="170">
        <v>966</v>
      </c>
      <c r="E114" s="137">
        <v>7.2</v>
      </c>
      <c r="F114" s="137">
        <v>2.12</v>
      </c>
      <c r="G114" s="147">
        <v>7.66</v>
      </c>
      <c r="H114" s="137">
        <v>13.9</v>
      </c>
      <c r="I114" s="138">
        <v>14</v>
      </c>
      <c r="K114" s="171">
        <f t="shared" ref="K114" si="50">H114-H115</f>
        <v>1.0999999999999996</v>
      </c>
    </row>
    <row r="115" spans="1:11" s="124" customFormat="1" ht="15.75" thickBot="1" x14ac:dyDescent="0.3">
      <c r="A115" s="130"/>
      <c r="B115" s="131"/>
      <c r="C115" s="184">
        <v>43746</v>
      </c>
      <c r="D115" s="169">
        <v>911</v>
      </c>
      <c r="E115" s="135">
        <v>-25.1</v>
      </c>
      <c r="F115" s="135">
        <v>0.73</v>
      </c>
      <c r="G115" s="146">
        <v>6.89</v>
      </c>
      <c r="H115" s="135">
        <v>12.8</v>
      </c>
      <c r="I115" s="136">
        <v>6</v>
      </c>
      <c r="K115" s="161"/>
    </row>
    <row r="116" spans="1:11" x14ac:dyDescent="0.25">
      <c r="A116" s="20"/>
      <c r="B116" s="20" t="s">
        <v>16</v>
      </c>
      <c r="C116" s="113">
        <v>42209</v>
      </c>
      <c r="D116" s="170">
        <v>754</v>
      </c>
      <c r="E116" s="137">
        <v>7.1</v>
      </c>
      <c r="F116" s="137">
        <v>1.28</v>
      </c>
      <c r="G116" s="147">
        <v>6.79</v>
      </c>
      <c r="H116" s="137">
        <v>12.8</v>
      </c>
      <c r="I116" s="138">
        <v>30</v>
      </c>
      <c r="K116" s="86">
        <f t="shared" ref="K116" si="51">H116-H117</f>
        <v>0.60000000000000142</v>
      </c>
    </row>
    <row r="117" spans="1:11" ht="15.75" thickBot="1" x14ac:dyDescent="0.3">
      <c r="A117" s="20"/>
      <c r="B117" s="20"/>
      <c r="C117" s="114">
        <v>42340</v>
      </c>
      <c r="D117" s="169">
        <v>937</v>
      </c>
      <c r="E117" s="135">
        <v>97.7</v>
      </c>
      <c r="F117" s="135">
        <v>2.72</v>
      </c>
      <c r="G117" s="146">
        <v>6.71</v>
      </c>
      <c r="H117" s="135">
        <v>12.2</v>
      </c>
      <c r="I117" s="136">
        <v>4</v>
      </c>
    </row>
    <row r="118" spans="1:11" x14ac:dyDescent="0.25">
      <c r="A118" s="20"/>
      <c r="B118" s="20"/>
      <c r="C118" s="113">
        <v>42558</v>
      </c>
      <c r="D118" s="170">
        <v>883</v>
      </c>
      <c r="E118" s="137">
        <v>80.900000000000006</v>
      </c>
      <c r="F118" s="137">
        <v>7.01</v>
      </c>
      <c r="G118" s="112">
        <v>6.31</v>
      </c>
      <c r="H118" s="137">
        <v>13.4</v>
      </c>
      <c r="I118" s="138">
        <v>17</v>
      </c>
      <c r="K118" s="115">
        <f t="shared" ref="K118" si="52">H118-H119</f>
        <v>3.0999999999999996</v>
      </c>
    </row>
    <row r="119" spans="1:11" ht="15.75" thickBot="1" x14ac:dyDescent="0.3">
      <c r="A119" s="20"/>
      <c r="B119" s="20"/>
      <c r="C119" s="114">
        <v>42706</v>
      </c>
      <c r="D119" s="169">
        <v>844</v>
      </c>
      <c r="E119" s="135">
        <v>136.4</v>
      </c>
      <c r="F119" s="135">
        <v>5.3</v>
      </c>
      <c r="G119" s="146">
        <v>6.9</v>
      </c>
      <c r="H119" s="135">
        <v>10.3</v>
      </c>
      <c r="I119" s="136">
        <v>4</v>
      </c>
    </row>
    <row r="120" spans="1:11" x14ac:dyDescent="0.25">
      <c r="A120" s="20"/>
      <c r="B120" s="20"/>
      <c r="C120" s="183">
        <v>42962</v>
      </c>
      <c r="D120" s="170">
        <v>1016</v>
      </c>
      <c r="E120" s="137">
        <v>169</v>
      </c>
      <c r="F120" s="137">
        <v>1.4</v>
      </c>
      <c r="G120" s="186">
        <v>7.28</v>
      </c>
      <c r="H120" s="137">
        <v>14</v>
      </c>
      <c r="I120" s="138">
        <v>15</v>
      </c>
      <c r="K120" s="175">
        <f t="shared" ref="K120" si="53">H120-H121</f>
        <v>1.6999999999999993</v>
      </c>
    </row>
    <row r="121" spans="1:11" ht="15.75" thickBot="1" x14ac:dyDescent="0.3">
      <c r="A121" s="20"/>
      <c r="B121" s="130"/>
      <c r="C121" s="184">
        <v>43075</v>
      </c>
      <c r="D121" s="169">
        <v>1044</v>
      </c>
      <c r="E121" s="135">
        <v>62.4</v>
      </c>
      <c r="F121" s="135">
        <v>3.61</v>
      </c>
      <c r="G121" s="146">
        <v>6.79</v>
      </c>
      <c r="H121" s="135">
        <v>12.3</v>
      </c>
      <c r="I121" s="136">
        <v>4</v>
      </c>
    </row>
    <row r="122" spans="1:11" s="124" customFormat="1" x14ac:dyDescent="0.25">
      <c r="A122" s="130"/>
      <c r="B122" s="130"/>
      <c r="C122" s="194">
        <v>43294</v>
      </c>
      <c r="D122" s="170">
        <v>950</v>
      </c>
      <c r="E122" s="137">
        <v>-10.8</v>
      </c>
      <c r="F122" s="137">
        <v>3.3</v>
      </c>
      <c r="G122" s="186">
        <v>7.22</v>
      </c>
      <c r="H122" s="137">
        <v>13.5</v>
      </c>
      <c r="I122" s="138">
        <v>19</v>
      </c>
      <c r="K122" s="175">
        <f t="shared" ref="K122" si="54">H122-H123</f>
        <v>1.9000000000000004</v>
      </c>
    </row>
    <row r="123" spans="1:11" s="124" customFormat="1" ht="15.75" thickBot="1" x14ac:dyDescent="0.3">
      <c r="A123" s="130"/>
      <c r="B123" s="130"/>
      <c r="C123" s="184">
        <v>43440</v>
      </c>
      <c r="D123" s="169">
        <v>981</v>
      </c>
      <c r="E123" s="135">
        <v>24.4</v>
      </c>
      <c r="F123" s="135">
        <v>1.82</v>
      </c>
      <c r="G123" s="146">
        <v>6.67</v>
      </c>
      <c r="H123" s="135">
        <v>11.6</v>
      </c>
      <c r="I123" s="136">
        <v>2</v>
      </c>
      <c r="K123" s="161"/>
    </row>
    <row r="124" spans="1:11" s="124" customFormat="1" x14ac:dyDescent="0.25">
      <c r="A124" s="130"/>
      <c r="B124" s="130"/>
      <c r="C124" s="194">
        <v>43616</v>
      </c>
      <c r="D124" s="170">
        <v>984</v>
      </c>
      <c r="E124" s="137">
        <v>32.200000000000003</v>
      </c>
      <c r="F124" s="137">
        <v>2.37</v>
      </c>
      <c r="G124" s="147">
        <v>7.15</v>
      </c>
      <c r="H124" s="137">
        <v>14.2</v>
      </c>
      <c r="I124" s="138">
        <v>14</v>
      </c>
      <c r="K124" s="171">
        <f t="shared" ref="K124" si="55">H124-H125</f>
        <v>1.5</v>
      </c>
    </row>
    <row r="125" spans="1:11" s="124" customFormat="1" ht="15.75" thickBot="1" x14ac:dyDescent="0.3">
      <c r="A125" s="130"/>
      <c r="B125" s="131"/>
      <c r="C125" s="184">
        <v>43746</v>
      </c>
      <c r="D125" s="169">
        <v>892</v>
      </c>
      <c r="E125" s="135">
        <v>15.11</v>
      </c>
      <c r="F125" s="135">
        <v>5.1100000000000003</v>
      </c>
      <c r="G125" s="146">
        <v>6.93</v>
      </c>
      <c r="H125" s="135">
        <v>12.7</v>
      </c>
      <c r="I125" s="136">
        <v>6</v>
      </c>
      <c r="K125" s="161"/>
    </row>
    <row r="126" spans="1:11" ht="21" customHeight="1" thickBot="1" x14ac:dyDescent="0.3">
      <c r="A126" s="4"/>
      <c r="B126" s="216" t="s">
        <v>51</v>
      </c>
      <c r="C126" s="217"/>
      <c r="D126" s="2">
        <v>125</v>
      </c>
      <c r="E126" s="3" t="s">
        <v>7</v>
      </c>
      <c r="F126" s="3" t="s">
        <v>7</v>
      </c>
      <c r="G126" s="3" t="s">
        <v>10</v>
      </c>
      <c r="H126" s="3" t="s">
        <v>7</v>
      </c>
      <c r="I126" s="21" t="s">
        <v>7</v>
      </c>
    </row>
  </sheetData>
  <mergeCells count="1">
    <mergeCell ref="B126:C126"/>
  </mergeCells>
  <printOptions horizontalCentered="1"/>
  <pageMargins left="0.62992125984251968" right="0.55118110236220474" top="0.39370078740157483" bottom="0.62992125984251968" header="0.31496062992125984" footer="0.11811023622047245"/>
  <pageSetup paperSize="9" scale="78" fitToHeight="2" orientation="portrait" r:id="rId1"/>
  <headerFooter scaleWithDoc="0">
    <oddFooter>&amp;R&amp;16Příloha č. 4</oddFooter>
  </headerFooter>
  <rowBreaks count="1" manualBreakCount="1">
    <brk id="6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1"/>
  <sheetViews>
    <sheetView view="pageBreakPreview" zoomScale="85" zoomScaleNormal="100" zoomScaleSheetLayoutView="85" zoomScalePageLayoutView="70" workbookViewId="0">
      <pane xSplit="2" ySplit="4" topLeftCell="C8" activePane="bottomRight" state="frozen"/>
      <selection activeCell="R67" sqref="R67"/>
      <selection pane="topRight" activeCell="R67" sqref="R67"/>
      <selection pane="bottomLeft" activeCell="R67" sqref="R67"/>
      <selection pane="bottomRight" activeCell="AA24" sqref="AA24"/>
    </sheetView>
  </sheetViews>
  <sheetFormatPr defaultRowHeight="15" x14ac:dyDescent="0.25"/>
  <cols>
    <col min="1" max="1" width="13.5703125" customWidth="1"/>
    <col min="2" max="2" width="17.5703125" customWidth="1"/>
    <col min="3" max="3" width="11.140625" customWidth="1"/>
    <col min="4" max="22" width="9" customWidth="1"/>
    <col min="29" max="29" width="6.140625" customWidth="1"/>
    <col min="30" max="30" width="12.42578125" bestFit="1" customWidth="1"/>
  </cols>
  <sheetData>
    <row r="1" spans="1:22" s="236" customFormat="1" ht="23.25" x14ac:dyDescent="0.35">
      <c r="A1" s="235" t="s">
        <v>151</v>
      </c>
    </row>
    <row r="2" spans="1:22" ht="9" customHeight="1" thickBot="1" x14ac:dyDescent="0.3"/>
    <row r="3" spans="1:22" ht="26.25" thickBot="1" x14ac:dyDescent="0.3">
      <c r="A3" s="5" t="s">
        <v>54</v>
      </c>
      <c r="B3" s="5" t="s">
        <v>53</v>
      </c>
      <c r="C3" s="220" t="s">
        <v>19</v>
      </c>
      <c r="D3" s="22" t="s">
        <v>25</v>
      </c>
      <c r="E3" s="23" t="s">
        <v>26</v>
      </c>
      <c r="F3" s="23" t="s">
        <v>27</v>
      </c>
      <c r="G3" s="23" t="s">
        <v>28</v>
      </c>
      <c r="H3" s="23" t="s">
        <v>29</v>
      </c>
      <c r="I3" s="23" t="s">
        <v>48</v>
      </c>
      <c r="J3" s="23" t="s">
        <v>30</v>
      </c>
      <c r="K3" s="23" t="s">
        <v>31</v>
      </c>
      <c r="L3" s="23" t="s">
        <v>32</v>
      </c>
      <c r="M3" s="23" t="s">
        <v>33</v>
      </c>
      <c r="N3" s="23" t="s">
        <v>34</v>
      </c>
      <c r="O3" s="23" t="s">
        <v>49</v>
      </c>
      <c r="P3" s="23" t="s">
        <v>45</v>
      </c>
      <c r="Q3" s="23" t="s">
        <v>35</v>
      </c>
      <c r="R3" s="23" t="s">
        <v>46</v>
      </c>
      <c r="S3" s="23" t="s">
        <v>47</v>
      </c>
      <c r="T3" s="23" t="s">
        <v>36</v>
      </c>
      <c r="U3" s="23" t="s">
        <v>50</v>
      </c>
      <c r="V3" s="24" t="s">
        <v>44</v>
      </c>
    </row>
    <row r="4" spans="1:22" ht="15.75" thickBot="1" x14ac:dyDescent="0.3">
      <c r="A4" s="7"/>
      <c r="B4" s="7"/>
      <c r="C4" s="221"/>
      <c r="D4" s="25" t="s">
        <v>18</v>
      </c>
      <c r="E4" s="26" t="s">
        <v>18</v>
      </c>
      <c r="F4" s="26" t="s">
        <v>18</v>
      </c>
      <c r="G4" s="26" t="s">
        <v>18</v>
      </c>
      <c r="H4" s="26" t="s">
        <v>18</v>
      </c>
      <c r="I4" s="26" t="s">
        <v>18</v>
      </c>
      <c r="J4" s="26" t="s">
        <v>18</v>
      </c>
      <c r="K4" s="26" t="s">
        <v>18</v>
      </c>
      <c r="L4" s="26" t="s">
        <v>18</v>
      </c>
      <c r="M4" s="26" t="s">
        <v>18</v>
      </c>
      <c r="N4" s="26" t="s">
        <v>18</v>
      </c>
      <c r="O4" s="26" t="s">
        <v>18</v>
      </c>
      <c r="P4" s="26" t="s">
        <v>18</v>
      </c>
      <c r="Q4" s="26" t="s">
        <v>18</v>
      </c>
      <c r="R4" s="26" t="s">
        <v>18</v>
      </c>
      <c r="S4" s="26" t="s">
        <v>18</v>
      </c>
      <c r="T4" s="26" t="s">
        <v>18</v>
      </c>
      <c r="U4" s="26" t="s">
        <v>18</v>
      </c>
      <c r="V4" s="27" t="s">
        <v>37</v>
      </c>
    </row>
    <row r="5" spans="1:22" x14ac:dyDescent="0.25">
      <c r="A5" s="16" t="s">
        <v>55</v>
      </c>
      <c r="B5" s="16" t="s">
        <v>0</v>
      </c>
      <c r="C5" s="233">
        <v>42340</v>
      </c>
      <c r="D5" s="178">
        <v>1.2</v>
      </c>
      <c r="E5" s="36">
        <v>7.84</v>
      </c>
      <c r="F5" s="36">
        <v>22.9</v>
      </c>
      <c r="G5" s="37">
        <v>173</v>
      </c>
      <c r="H5" s="38">
        <v>37.6</v>
      </c>
      <c r="I5" s="39">
        <v>504</v>
      </c>
      <c r="J5" s="40">
        <v>49.7</v>
      </c>
      <c r="K5" s="40">
        <v>40</v>
      </c>
      <c r="L5" s="39" t="s">
        <v>40</v>
      </c>
      <c r="M5" s="39">
        <v>131</v>
      </c>
      <c r="N5" s="39">
        <v>0.21</v>
      </c>
      <c r="O5" s="39" t="s">
        <v>41</v>
      </c>
      <c r="P5" s="38">
        <v>0.76100000000000001</v>
      </c>
      <c r="Q5" s="39">
        <v>1.1499999999999999</v>
      </c>
      <c r="R5" s="39">
        <v>0.51</v>
      </c>
      <c r="S5" s="36">
        <v>0.47</v>
      </c>
      <c r="T5" s="38">
        <v>6.5000000000000002E-2</v>
      </c>
      <c r="U5" s="39">
        <v>966</v>
      </c>
      <c r="V5" s="41">
        <v>5.88</v>
      </c>
    </row>
    <row r="6" spans="1:22" x14ac:dyDescent="0.25">
      <c r="A6" s="18" t="s">
        <v>56</v>
      </c>
      <c r="B6" s="18"/>
      <c r="C6" s="173">
        <v>42706</v>
      </c>
      <c r="D6" s="179">
        <v>0.6</v>
      </c>
      <c r="E6" s="139">
        <v>3.9</v>
      </c>
      <c r="F6" s="139">
        <v>12.3</v>
      </c>
      <c r="G6" s="140">
        <v>210</v>
      </c>
      <c r="H6" s="167">
        <v>23.2</v>
      </c>
      <c r="I6" s="142">
        <v>476</v>
      </c>
      <c r="J6" s="143">
        <v>55.6</v>
      </c>
      <c r="K6" s="143">
        <v>31.6</v>
      </c>
      <c r="L6" s="142" t="s">
        <v>40</v>
      </c>
      <c r="M6" s="142">
        <v>135</v>
      </c>
      <c r="N6" s="142">
        <v>0.2</v>
      </c>
      <c r="O6" s="142" t="s">
        <v>41</v>
      </c>
      <c r="P6" s="167" t="s">
        <v>40</v>
      </c>
      <c r="Q6" s="142">
        <v>0.02</v>
      </c>
      <c r="R6" s="142">
        <v>0.69</v>
      </c>
      <c r="S6" s="139">
        <v>0.7</v>
      </c>
      <c r="T6" s="141">
        <v>7.4999999999999997E-2</v>
      </c>
      <c r="U6" s="142">
        <v>948</v>
      </c>
      <c r="V6" s="144">
        <v>6.19</v>
      </c>
    </row>
    <row r="7" spans="1:22" x14ac:dyDescent="0.25">
      <c r="A7" s="18"/>
      <c r="B7" s="127"/>
      <c r="C7" s="173">
        <v>43075</v>
      </c>
      <c r="D7" s="180">
        <v>7.37</v>
      </c>
      <c r="E7" s="139">
        <v>6.07</v>
      </c>
      <c r="F7" s="139">
        <v>29.6</v>
      </c>
      <c r="G7" s="140">
        <v>919</v>
      </c>
      <c r="H7" s="174">
        <v>31.5</v>
      </c>
      <c r="I7" s="142">
        <v>609</v>
      </c>
      <c r="J7" s="143">
        <v>72.900000000000006</v>
      </c>
      <c r="K7" s="143">
        <v>29.5</v>
      </c>
      <c r="L7" s="47" t="s">
        <v>40</v>
      </c>
      <c r="M7" s="142">
        <v>113</v>
      </c>
      <c r="N7" s="142">
        <v>0.23</v>
      </c>
      <c r="O7" s="142">
        <v>2.27</v>
      </c>
      <c r="P7" s="167">
        <v>0.30599999999999999</v>
      </c>
      <c r="Q7" s="47" t="s">
        <v>42</v>
      </c>
      <c r="R7" s="47" t="s">
        <v>41</v>
      </c>
      <c r="S7" s="139">
        <v>1.42</v>
      </c>
      <c r="T7" s="141">
        <v>0.6</v>
      </c>
      <c r="U7" s="142">
        <v>1813</v>
      </c>
      <c r="V7" s="144">
        <v>24.2</v>
      </c>
    </row>
    <row r="8" spans="1:22" s="124" customFormat="1" x14ac:dyDescent="0.25">
      <c r="A8" s="127"/>
      <c r="B8" s="97"/>
      <c r="C8" s="173">
        <v>43746</v>
      </c>
      <c r="D8" s="225">
        <v>1.08</v>
      </c>
      <c r="E8" s="44">
        <v>7.73</v>
      </c>
      <c r="F8" s="44">
        <v>66.599999999999994</v>
      </c>
      <c r="G8" s="45">
        <v>149</v>
      </c>
      <c r="H8" s="46">
        <v>32.799999999999997</v>
      </c>
      <c r="I8" s="47">
        <v>642</v>
      </c>
      <c r="J8" s="48">
        <v>37.6</v>
      </c>
      <c r="K8" s="143" t="s">
        <v>149</v>
      </c>
      <c r="L8" s="167" t="s">
        <v>40</v>
      </c>
      <c r="M8" s="102">
        <v>99.4</v>
      </c>
      <c r="N8" s="47">
        <v>0.24</v>
      </c>
      <c r="O8" s="142" t="s">
        <v>41</v>
      </c>
      <c r="P8" s="102">
        <v>0.434</v>
      </c>
      <c r="Q8" s="47" t="s">
        <v>42</v>
      </c>
      <c r="R8" s="142">
        <v>0.28799999999999998</v>
      </c>
      <c r="S8" s="44">
        <v>0.112</v>
      </c>
      <c r="T8" s="102">
        <v>2.1999999999999999E-2</v>
      </c>
      <c r="U8" s="47">
        <v>1035</v>
      </c>
      <c r="V8" s="49">
        <v>5.07</v>
      </c>
    </row>
    <row r="9" spans="1:22" s="124" customFormat="1" x14ac:dyDescent="0.25">
      <c r="A9" s="127"/>
      <c r="B9" s="128" t="s">
        <v>98</v>
      </c>
      <c r="C9" s="173">
        <v>43440</v>
      </c>
      <c r="D9" s="207">
        <v>2.1</v>
      </c>
      <c r="E9" s="139">
        <v>2.56</v>
      </c>
      <c r="F9" s="139">
        <v>12.8</v>
      </c>
      <c r="G9" s="140">
        <v>356.7</v>
      </c>
      <c r="H9" s="167">
        <v>22.1</v>
      </c>
      <c r="I9" s="142">
        <v>486</v>
      </c>
      <c r="J9" s="143">
        <v>40.4</v>
      </c>
      <c r="K9" s="143">
        <v>28.3</v>
      </c>
      <c r="L9" s="47" t="s">
        <v>40</v>
      </c>
      <c r="M9" s="142">
        <v>98.9</v>
      </c>
      <c r="N9" s="142">
        <v>0.22</v>
      </c>
      <c r="O9" s="142">
        <v>0.29499999999999998</v>
      </c>
      <c r="P9" s="167" t="s">
        <v>40</v>
      </c>
      <c r="Q9" s="47" t="s">
        <v>43</v>
      </c>
      <c r="R9" s="47">
        <v>3.94</v>
      </c>
      <c r="S9" s="139">
        <v>5.55</v>
      </c>
      <c r="T9" s="141">
        <v>0.32</v>
      </c>
      <c r="U9" s="142">
        <v>1048</v>
      </c>
      <c r="V9" s="144">
        <v>9.81</v>
      </c>
    </row>
    <row r="10" spans="1:22" x14ac:dyDescent="0.25">
      <c r="A10" s="18"/>
      <c r="B10" s="19" t="s">
        <v>1</v>
      </c>
      <c r="C10" s="234">
        <v>42340</v>
      </c>
      <c r="D10" s="181">
        <v>1.1000000000000001</v>
      </c>
      <c r="E10" s="44">
        <v>2.61</v>
      </c>
      <c r="F10" s="44">
        <v>15.1</v>
      </c>
      <c r="G10" s="45">
        <v>169</v>
      </c>
      <c r="H10" s="46">
        <v>31.4</v>
      </c>
      <c r="I10" s="47">
        <v>501</v>
      </c>
      <c r="J10" s="48">
        <v>44.7</v>
      </c>
      <c r="K10" s="48">
        <v>38</v>
      </c>
      <c r="L10" s="47" t="s">
        <v>40</v>
      </c>
      <c r="M10" s="47">
        <v>102</v>
      </c>
      <c r="N10" s="47">
        <v>0.21</v>
      </c>
      <c r="O10" s="47" t="s">
        <v>41</v>
      </c>
      <c r="P10" s="47">
        <v>0.17399999999999999</v>
      </c>
      <c r="Q10" s="47" t="s">
        <v>42</v>
      </c>
      <c r="R10" s="47">
        <v>0.45</v>
      </c>
      <c r="S10" s="44">
        <v>0.47</v>
      </c>
      <c r="T10" s="46">
        <v>5.2999999999999999E-2</v>
      </c>
      <c r="U10" s="47">
        <v>904</v>
      </c>
      <c r="V10" s="49">
        <v>5.51</v>
      </c>
    </row>
    <row r="11" spans="1:22" x14ac:dyDescent="0.25">
      <c r="A11" s="18"/>
      <c r="B11" s="18"/>
      <c r="C11" s="173">
        <v>42706</v>
      </c>
      <c r="D11" s="181">
        <v>0.4</v>
      </c>
      <c r="E11" s="44">
        <v>3.4</v>
      </c>
      <c r="F11" s="44">
        <v>11.5</v>
      </c>
      <c r="G11" s="45">
        <v>340</v>
      </c>
      <c r="H11" s="102">
        <v>20.2</v>
      </c>
      <c r="I11" s="47">
        <v>482</v>
      </c>
      <c r="J11" s="48">
        <v>46</v>
      </c>
      <c r="K11" s="48">
        <v>33.9</v>
      </c>
      <c r="L11" s="47" t="s">
        <v>40</v>
      </c>
      <c r="M11" s="47">
        <v>106</v>
      </c>
      <c r="N11" s="47">
        <v>0.24</v>
      </c>
      <c r="O11" s="47" t="s">
        <v>41</v>
      </c>
      <c r="P11" s="47" t="s">
        <v>40</v>
      </c>
      <c r="Q11" s="47" t="s">
        <v>42</v>
      </c>
      <c r="R11" s="47">
        <v>0.26</v>
      </c>
      <c r="S11" s="44">
        <v>0.08</v>
      </c>
      <c r="T11" s="46">
        <v>6.8000000000000005E-2</v>
      </c>
      <c r="U11" s="47">
        <v>1043</v>
      </c>
      <c r="V11" s="49">
        <v>9.31</v>
      </c>
    </row>
    <row r="12" spans="1:22" x14ac:dyDescent="0.25">
      <c r="A12" s="18"/>
      <c r="B12" s="18"/>
      <c r="C12" s="173">
        <v>43075</v>
      </c>
      <c r="D12" s="181">
        <v>0.9</v>
      </c>
      <c r="E12" s="44">
        <v>1.92</v>
      </c>
      <c r="F12" s="44">
        <v>14.9</v>
      </c>
      <c r="G12" s="45">
        <v>239</v>
      </c>
      <c r="H12" s="102">
        <v>20.5</v>
      </c>
      <c r="I12" s="47">
        <v>571</v>
      </c>
      <c r="J12" s="48">
        <v>52.5</v>
      </c>
      <c r="K12" s="48">
        <v>26.7</v>
      </c>
      <c r="L12" s="142" t="s">
        <v>40</v>
      </c>
      <c r="M12" s="47" t="s">
        <v>157</v>
      </c>
      <c r="N12" s="47">
        <v>0.2</v>
      </c>
      <c r="O12" s="142">
        <v>0.24</v>
      </c>
      <c r="P12" s="47" t="s">
        <v>40</v>
      </c>
      <c r="Q12" s="47" t="s">
        <v>42</v>
      </c>
      <c r="R12" s="142" t="s">
        <v>41</v>
      </c>
      <c r="S12" s="44">
        <v>1.61</v>
      </c>
      <c r="T12" s="46">
        <v>0.11</v>
      </c>
      <c r="U12" s="47">
        <v>927</v>
      </c>
      <c r="V12" s="49">
        <v>6.81</v>
      </c>
    </row>
    <row r="13" spans="1:22" s="124" customFormat="1" x14ac:dyDescent="0.25">
      <c r="A13" s="127"/>
      <c r="B13" s="127"/>
      <c r="C13" s="173">
        <v>43440</v>
      </c>
      <c r="D13" s="206">
        <v>5.72</v>
      </c>
      <c r="E13" s="44">
        <v>9.59</v>
      </c>
      <c r="F13" s="44">
        <v>50.5</v>
      </c>
      <c r="G13" s="45">
        <v>301.2</v>
      </c>
      <c r="H13" s="46">
        <v>37.6</v>
      </c>
      <c r="I13" s="47">
        <v>461</v>
      </c>
      <c r="J13" s="48">
        <v>39.1</v>
      </c>
      <c r="K13" s="48">
        <v>6.99</v>
      </c>
      <c r="L13" s="47" t="s">
        <v>40</v>
      </c>
      <c r="M13" s="46">
        <v>356</v>
      </c>
      <c r="N13" s="47">
        <v>0.3</v>
      </c>
      <c r="O13" s="142">
        <v>1.8</v>
      </c>
      <c r="P13" s="46">
        <v>1.06</v>
      </c>
      <c r="Q13" s="47" t="s">
        <v>42</v>
      </c>
      <c r="R13" s="142">
        <v>6.17</v>
      </c>
      <c r="S13" s="44">
        <v>0.63</v>
      </c>
      <c r="T13" s="46">
        <v>0.15</v>
      </c>
      <c r="U13" s="47">
        <v>1264</v>
      </c>
      <c r="V13" s="49">
        <v>9.06</v>
      </c>
    </row>
    <row r="14" spans="1:22" s="124" customFormat="1" ht="15.75" thickBot="1" x14ac:dyDescent="0.3">
      <c r="A14" s="127"/>
      <c r="B14" s="127"/>
      <c r="C14" s="173">
        <v>43746</v>
      </c>
      <c r="D14" s="206">
        <v>6.79</v>
      </c>
      <c r="E14" s="44">
        <v>10</v>
      </c>
      <c r="F14" s="44">
        <v>68.2</v>
      </c>
      <c r="G14" s="45">
        <v>311</v>
      </c>
      <c r="H14" s="46">
        <v>42</v>
      </c>
      <c r="I14" s="47">
        <v>613</v>
      </c>
      <c r="J14" s="48">
        <v>43.5</v>
      </c>
      <c r="K14" s="143" t="s">
        <v>149</v>
      </c>
      <c r="L14" s="167" t="s">
        <v>40</v>
      </c>
      <c r="M14" s="102">
        <v>72.599999999999994</v>
      </c>
      <c r="N14" s="47">
        <v>0.2</v>
      </c>
      <c r="O14" s="142">
        <v>2.97</v>
      </c>
      <c r="P14" s="46">
        <v>0.54500000000000004</v>
      </c>
      <c r="Q14" s="47" t="s">
        <v>42</v>
      </c>
      <c r="R14" s="142">
        <v>0.60399999999999998</v>
      </c>
      <c r="S14" s="44">
        <v>19.7</v>
      </c>
      <c r="T14" s="46">
        <v>0.44</v>
      </c>
      <c r="U14" s="47">
        <v>1163</v>
      </c>
      <c r="V14" s="49">
        <v>9.49</v>
      </c>
    </row>
    <row r="15" spans="1:22" x14ac:dyDescent="0.25">
      <c r="A15" s="13" t="s">
        <v>57</v>
      </c>
      <c r="B15" s="13" t="s">
        <v>20</v>
      </c>
      <c r="C15" s="233">
        <v>42340</v>
      </c>
      <c r="D15" s="178">
        <v>1.6</v>
      </c>
      <c r="E15" s="36">
        <v>2.33</v>
      </c>
      <c r="F15" s="36">
        <v>12.4</v>
      </c>
      <c r="G15" s="37">
        <v>148</v>
      </c>
      <c r="H15" s="38">
        <v>53.1</v>
      </c>
      <c r="I15" s="39">
        <v>523</v>
      </c>
      <c r="J15" s="40">
        <v>39</v>
      </c>
      <c r="K15" s="37">
        <v>51.3</v>
      </c>
      <c r="L15" s="39" t="s">
        <v>40</v>
      </c>
      <c r="M15" s="39">
        <v>101</v>
      </c>
      <c r="N15" s="39">
        <v>0.18</v>
      </c>
      <c r="O15" s="39" t="s">
        <v>41</v>
      </c>
      <c r="P15" s="39" t="s">
        <v>40</v>
      </c>
      <c r="Q15" s="39">
        <v>0.124</v>
      </c>
      <c r="R15" s="39">
        <v>0.42</v>
      </c>
      <c r="S15" s="36">
        <v>0.26</v>
      </c>
      <c r="T15" s="39">
        <v>3.9E-2</v>
      </c>
      <c r="U15" s="39">
        <v>930</v>
      </c>
      <c r="V15" s="41">
        <v>5.87</v>
      </c>
    </row>
    <row r="16" spans="1:22" x14ac:dyDescent="0.25">
      <c r="A16" s="14" t="s">
        <v>61</v>
      </c>
      <c r="B16" s="14"/>
      <c r="C16" s="173">
        <v>42706</v>
      </c>
      <c r="D16" s="179">
        <v>0.8</v>
      </c>
      <c r="E16" s="139">
        <v>4.57</v>
      </c>
      <c r="F16" s="139">
        <v>13.3</v>
      </c>
      <c r="G16" s="140">
        <v>212</v>
      </c>
      <c r="H16" s="142">
        <v>24.8</v>
      </c>
      <c r="I16" s="142">
        <v>536</v>
      </c>
      <c r="J16" s="143">
        <v>40.9</v>
      </c>
      <c r="K16" s="143">
        <v>33.6</v>
      </c>
      <c r="L16" s="142">
        <v>0.128</v>
      </c>
      <c r="M16" s="142">
        <v>128</v>
      </c>
      <c r="N16" s="142">
        <v>0.21</v>
      </c>
      <c r="O16" s="142" t="s">
        <v>41</v>
      </c>
      <c r="P16" s="142" t="s">
        <v>40</v>
      </c>
      <c r="Q16" s="142">
        <v>1.7999999999999999E-2</v>
      </c>
      <c r="R16" s="142">
        <v>0.11</v>
      </c>
      <c r="S16" s="139" t="s">
        <v>43</v>
      </c>
      <c r="T16" s="141">
        <v>8.8999999999999996E-2</v>
      </c>
      <c r="U16" s="142">
        <v>993</v>
      </c>
      <c r="V16" s="144">
        <v>6.31</v>
      </c>
    </row>
    <row r="17" spans="1:42" x14ac:dyDescent="0.25">
      <c r="A17" s="14"/>
      <c r="B17" s="125"/>
      <c r="C17" s="173">
        <v>43075</v>
      </c>
      <c r="D17" s="180">
        <v>11.4</v>
      </c>
      <c r="E17" s="139">
        <v>3.42</v>
      </c>
      <c r="F17" s="139">
        <v>19.399999999999999</v>
      </c>
      <c r="G17" s="140">
        <v>230</v>
      </c>
      <c r="H17" s="142">
        <v>25.7</v>
      </c>
      <c r="I17" s="142">
        <v>603</v>
      </c>
      <c r="J17" s="143">
        <v>50.3</v>
      </c>
      <c r="K17" s="143">
        <v>22.7</v>
      </c>
      <c r="L17" s="174">
        <v>0.61099999999999999</v>
      </c>
      <c r="M17" s="142">
        <v>115</v>
      </c>
      <c r="N17" s="142">
        <v>0.2</v>
      </c>
      <c r="O17" s="142">
        <v>2.11</v>
      </c>
      <c r="P17" s="142" t="s">
        <v>40</v>
      </c>
      <c r="Q17" s="142">
        <v>2.5000000000000001E-2</v>
      </c>
      <c r="R17" s="142" t="s">
        <v>43</v>
      </c>
      <c r="S17" s="139">
        <v>0.3</v>
      </c>
      <c r="T17" s="141">
        <v>0.16</v>
      </c>
      <c r="U17" s="142">
        <v>1072</v>
      </c>
      <c r="V17" s="144">
        <v>6.8</v>
      </c>
    </row>
    <row r="18" spans="1:42" s="124" customFormat="1" x14ac:dyDescent="0.25">
      <c r="A18" s="125"/>
      <c r="B18" s="125"/>
      <c r="C18" s="173">
        <v>43440</v>
      </c>
      <c r="D18" s="180">
        <v>32.799999999999997</v>
      </c>
      <c r="E18" s="139">
        <v>8.82</v>
      </c>
      <c r="F18" s="139">
        <v>45.1</v>
      </c>
      <c r="G18" s="140">
        <v>205.3</v>
      </c>
      <c r="H18" s="141">
        <v>35.200000000000003</v>
      </c>
      <c r="I18" s="142">
        <v>607</v>
      </c>
      <c r="J18" s="143">
        <v>47.4</v>
      </c>
      <c r="K18" s="143" t="s">
        <v>149</v>
      </c>
      <c r="L18" s="167">
        <v>0.112</v>
      </c>
      <c r="M18" s="142">
        <v>99.2</v>
      </c>
      <c r="N18" s="142">
        <v>0.24</v>
      </c>
      <c r="O18" s="142">
        <v>1.35</v>
      </c>
      <c r="P18" s="141">
        <v>4.12</v>
      </c>
      <c r="Q18" s="142">
        <v>1.51</v>
      </c>
      <c r="R18" s="142">
        <v>4.3099999999999996</v>
      </c>
      <c r="S18" s="139">
        <v>0.05</v>
      </c>
      <c r="T18" s="141">
        <v>0.22</v>
      </c>
      <c r="U18" s="142">
        <v>1049</v>
      </c>
      <c r="V18" s="144">
        <v>6.57</v>
      </c>
    </row>
    <row r="19" spans="1:42" s="124" customFormat="1" x14ac:dyDescent="0.25">
      <c r="A19" s="125"/>
      <c r="B19" s="165"/>
      <c r="C19" s="173">
        <v>43746</v>
      </c>
      <c r="D19" s="180">
        <v>3.46</v>
      </c>
      <c r="E19" s="139">
        <v>7.23</v>
      </c>
      <c r="F19" s="139">
        <v>33.5</v>
      </c>
      <c r="G19" s="140">
        <v>236</v>
      </c>
      <c r="H19" s="141">
        <v>38.9</v>
      </c>
      <c r="I19" s="142">
        <v>602</v>
      </c>
      <c r="J19" s="143">
        <v>59</v>
      </c>
      <c r="K19" s="143">
        <v>7.18</v>
      </c>
      <c r="L19" s="167" t="s">
        <v>40</v>
      </c>
      <c r="M19" s="142">
        <v>86.9</v>
      </c>
      <c r="N19" s="142">
        <v>0.18</v>
      </c>
      <c r="O19" s="142">
        <v>2.57</v>
      </c>
      <c r="P19" s="167">
        <v>0.371</v>
      </c>
      <c r="Q19" s="142">
        <v>1.2E-2</v>
      </c>
      <c r="R19" s="142">
        <v>5.67</v>
      </c>
      <c r="S19" s="139">
        <v>0.06</v>
      </c>
      <c r="T19" s="141">
        <v>9.8000000000000004E-2</v>
      </c>
      <c r="U19" s="142">
        <v>1073</v>
      </c>
      <c r="V19" s="144">
        <v>7.49</v>
      </c>
    </row>
    <row r="20" spans="1:42" x14ac:dyDescent="0.25">
      <c r="A20" s="14"/>
      <c r="B20" s="15" t="s">
        <v>2</v>
      </c>
      <c r="C20" s="173">
        <v>42340</v>
      </c>
      <c r="D20" s="179">
        <v>0.6</v>
      </c>
      <c r="E20" s="139">
        <v>2.73</v>
      </c>
      <c r="F20" s="139">
        <v>12.9</v>
      </c>
      <c r="G20" s="140">
        <v>203</v>
      </c>
      <c r="H20" s="142">
        <v>21.8</v>
      </c>
      <c r="I20" s="142">
        <v>504</v>
      </c>
      <c r="J20" s="143">
        <v>67.099999999999994</v>
      </c>
      <c r="K20" s="143">
        <v>48.5</v>
      </c>
      <c r="L20" s="142" t="s">
        <v>40</v>
      </c>
      <c r="M20" s="142">
        <v>121</v>
      </c>
      <c r="N20" s="142">
        <v>0.19</v>
      </c>
      <c r="O20" s="142" t="s">
        <v>41</v>
      </c>
      <c r="P20" s="142" t="s">
        <v>40</v>
      </c>
      <c r="Q20" s="142" t="s">
        <v>42</v>
      </c>
      <c r="R20" s="142">
        <v>5.3999999999999999E-2</v>
      </c>
      <c r="S20" s="139">
        <v>0.17</v>
      </c>
      <c r="T20" s="142">
        <v>1.2E-2</v>
      </c>
      <c r="U20" s="142">
        <v>981</v>
      </c>
      <c r="V20" s="144">
        <v>5.97</v>
      </c>
    </row>
    <row r="21" spans="1:42" x14ac:dyDescent="0.25">
      <c r="A21" s="14"/>
      <c r="B21" s="14"/>
      <c r="C21" s="173">
        <v>42706</v>
      </c>
      <c r="D21" s="179">
        <v>0.5</v>
      </c>
      <c r="E21" s="139">
        <v>3.1</v>
      </c>
      <c r="F21" s="139">
        <v>11.8</v>
      </c>
      <c r="G21" s="140">
        <v>209</v>
      </c>
      <c r="H21" s="142">
        <v>21.1</v>
      </c>
      <c r="I21" s="142">
        <v>488</v>
      </c>
      <c r="J21" s="143">
        <v>54.9</v>
      </c>
      <c r="K21" s="143">
        <v>40.9</v>
      </c>
      <c r="L21" s="142" t="s">
        <v>40</v>
      </c>
      <c r="M21" s="142">
        <v>133</v>
      </c>
      <c r="N21" s="142">
        <v>0.19</v>
      </c>
      <c r="O21" s="142" t="s">
        <v>41</v>
      </c>
      <c r="P21" s="142" t="s">
        <v>40</v>
      </c>
      <c r="Q21" s="142" t="s">
        <v>42</v>
      </c>
      <c r="R21" s="142">
        <v>0.12</v>
      </c>
      <c r="S21" s="139">
        <v>0.03</v>
      </c>
      <c r="T21" s="142">
        <v>6.0000000000000001E-3</v>
      </c>
      <c r="U21" s="142">
        <v>962</v>
      </c>
      <c r="V21" s="144">
        <v>6.08</v>
      </c>
    </row>
    <row r="22" spans="1:42" x14ac:dyDescent="0.25">
      <c r="A22" s="14"/>
      <c r="B22" s="125"/>
      <c r="C22" s="173">
        <v>43075</v>
      </c>
      <c r="D22" s="179">
        <v>0.71</v>
      </c>
      <c r="E22" s="139">
        <v>4.07</v>
      </c>
      <c r="F22" s="139">
        <v>21.5</v>
      </c>
      <c r="G22" s="140">
        <v>228</v>
      </c>
      <c r="H22" s="142">
        <v>28</v>
      </c>
      <c r="I22" s="142">
        <v>558</v>
      </c>
      <c r="J22" s="143">
        <v>83.8</v>
      </c>
      <c r="K22" s="143">
        <v>44</v>
      </c>
      <c r="L22" s="142" t="s">
        <v>40</v>
      </c>
      <c r="M22" s="142" t="s">
        <v>157</v>
      </c>
      <c r="N22" s="142">
        <v>0.2</v>
      </c>
      <c r="O22" s="142" t="s">
        <v>41</v>
      </c>
      <c r="P22" s="142" t="s">
        <v>40</v>
      </c>
      <c r="Q22" s="142" t="s">
        <v>42</v>
      </c>
      <c r="R22" s="142" t="s">
        <v>43</v>
      </c>
      <c r="S22" s="139">
        <v>0.2</v>
      </c>
      <c r="T22" s="142">
        <v>1.0999999999999999E-2</v>
      </c>
      <c r="U22" s="142">
        <v>968</v>
      </c>
      <c r="V22" s="144">
        <v>6.88</v>
      </c>
    </row>
    <row r="23" spans="1:42" s="124" customFormat="1" x14ac:dyDescent="0.25">
      <c r="A23" s="125"/>
      <c r="B23" s="125"/>
      <c r="C23" s="173">
        <v>43440</v>
      </c>
      <c r="D23" s="180">
        <v>3.16</v>
      </c>
      <c r="E23" s="139">
        <v>8.19</v>
      </c>
      <c r="F23" s="139">
        <v>25.3</v>
      </c>
      <c r="G23" s="140">
        <v>218.3</v>
      </c>
      <c r="H23" s="141">
        <v>37.6</v>
      </c>
      <c r="I23" s="142">
        <v>552</v>
      </c>
      <c r="J23" s="143">
        <v>71.8</v>
      </c>
      <c r="K23" s="143">
        <v>28.8</v>
      </c>
      <c r="L23" s="167">
        <v>0.29699999999999999</v>
      </c>
      <c r="M23" s="142">
        <v>154</v>
      </c>
      <c r="N23" s="142">
        <v>0.24</v>
      </c>
      <c r="O23" s="142">
        <v>0.52</v>
      </c>
      <c r="P23" s="142" t="s">
        <v>40</v>
      </c>
      <c r="Q23" s="142" t="s">
        <v>42</v>
      </c>
      <c r="R23" s="142">
        <v>2.8</v>
      </c>
      <c r="S23" s="139" t="s">
        <v>43</v>
      </c>
      <c r="T23" s="174">
        <v>7.8E-2</v>
      </c>
      <c r="U23" s="142">
        <v>1107</v>
      </c>
      <c r="V23" s="144">
        <v>6.99</v>
      </c>
    </row>
    <row r="24" spans="1:42" s="124" customFormat="1" x14ac:dyDescent="0.25">
      <c r="A24" s="125"/>
      <c r="B24" s="165"/>
      <c r="C24" s="173">
        <v>43746</v>
      </c>
      <c r="D24" s="207">
        <v>0.94</v>
      </c>
      <c r="E24" s="139">
        <v>7.44</v>
      </c>
      <c r="F24" s="139">
        <v>31.8</v>
      </c>
      <c r="G24" s="140">
        <v>189</v>
      </c>
      <c r="H24" s="141">
        <v>39.799999999999997</v>
      </c>
      <c r="I24" s="142">
        <v>631</v>
      </c>
      <c r="J24" s="143">
        <v>63.6</v>
      </c>
      <c r="K24" s="143">
        <v>8.44</v>
      </c>
      <c r="L24" s="167" t="s">
        <v>40</v>
      </c>
      <c r="M24" s="142">
        <v>80</v>
      </c>
      <c r="N24" s="142">
        <v>0.19</v>
      </c>
      <c r="O24" s="142" t="s">
        <v>41</v>
      </c>
      <c r="P24" s="167">
        <v>0.20899999999999999</v>
      </c>
      <c r="Q24" s="142" t="s">
        <v>42</v>
      </c>
      <c r="R24" s="142">
        <v>3.3000000000000002E-2</v>
      </c>
      <c r="S24" s="139">
        <v>0.26700000000000002</v>
      </c>
      <c r="T24" s="167">
        <v>1.6E-2</v>
      </c>
      <c r="U24" s="142">
        <v>1051</v>
      </c>
      <c r="V24" s="144">
        <v>6.35</v>
      </c>
    </row>
    <row r="25" spans="1:42" x14ac:dyDescent="0.25">
      <c r="A25" s="14"/>
      <c r="B25" s="15" t="s">
        <v>3</v>
      </c>
      <c r="C25" s="173">
        <v>42340</v>
      </c>
      <c r="D25" s="179">
        <v>0.8</v>
      </c>
      <c r="E25" s="139">
        <v>2.2999999999999998</v>
      </c>
      <c r="F25" s="139">
        <v>13.3</v>
      </c>
      <c r="G25" s="140">
        <v>189</v>
      </c>
      <c r="H25" s="142">
        <v>27.8</v>
      </c>
      <c r="I25" s="142">
        <v>498</v>
      </c>
      <c r="J25" s="143">
        <v>46.6</v>
      </c>
      <c r="K25" s="143">
        <v>41.2</v>
      </c>
      <c r="L25" s="142" t="s">
        <v>40</v>
      </c>
      <c r="M25" s="142">
        <v>121</v>
      </c>
      <c r="N25" s="142">
        <v>0.18</v>
      </c>
      <c r="O25" s="142" t="s">
        <v>41</v>
      </c>
      <c r="P25" s="142" t="s">
        <v>40</v>
      </c>
      <c r="Q25" s="142" t="s">
        <v>42</v>
      </c>
      <c r="R25" s="142" t="s">
        <v>43</v>
      </c>
      <c r="S25" s="139">
        <v>0.24</v>
      </c>
      <c r="T25" s="142">
        <v>1.2999999999999999E-2</v>
      </c>
      <c r="U25" s="142">
        <v>939</v>
      </c>
      <c r="V25" s="144">
        <v>5.87</v>
      </c>
    </row>
    <row r="26" spans="1:42" x14ac:dyDescent="0.25">
      <c r="A26" s="14"/>
      <c r="B26" s="14"/>
      <c r="C26" s="173">
        <v>42706</v>
      </c>
      <c r="D26" s="179" t="s">
        <v>150</v>
      </c>
      <c r="E26" s="139">
        <v>3.34</v>
      </c>
      <c r="F26" s="139">
        <v>12.2</v>
      </c>
      <c r="G26" s="140">
        <v>198</v>
      </c>
      <c r="H26" s="142">
        <v>21</v>
      </c>
      <c r="I26" s="142">
        <v>482</v>
      </c>
      <c r="J26" s="143">
        <v>49.8</v>
      </c>
      <c r="K26" s="143" t="s">
        <v>149</v>
      </c>
      <c r="L26" s="142" t="s">
        <v>40</v>
      </c>
      <c r="M26" s="142">
        <v>134</v>
      </c>
      <c r="N26" s="142">
        <v>0.2</v>
      </c>
      <c r="O26" s="142" t="s">
        <v>41</v>
      </c>
      <c r="P26" s="142" t="s">
        <v>40</v>
      </c>
      <c r="Q26" s="142" t="s">
        <v>42</v>
      </c>
      <c r="R26" s="142">
        <v>0.18</v>
      </c>
      <c r="S26" s="139">
        <v>0.1</v>
      </c>
      <c r="T26" s="142">
        <v>1.4999999999999999E-2</v>
      </c>
      <c r="U26" s="142">
        <v>900</v>
      </c>
      <c r="V26" s="144">
        <v>5.8</v>
      </c>
    </row>
    <row r="27" spans="1:42" x14ac:dyDescent="0.25">
      <c r="A27" s="14"/>
      <c r="B27" s="125"/>
      <c r="C27" s="173">
        <v>43075</v>
      </c>
      <c r="D27" s="179">
        <v>0.95</v>
      </c>
      <c r="E27" s="139">
        <v>3.87</v>
      </c>
      <c r="F27" s="139">
        <v>36.700000000000003</v>
      </c>
      <c r="G27" s="140">
        <v>195</v>
      </c>
      <c r="H27" s="142">
        <v>24.4</v>
      </c>
      <c r="I27" s="142">
        <v>584</v>
      </c>
      <c r="J27" s="143">
        <v>81</v>
      </c>
      <c r="K27" s="143">
        <v>23.8</v>
      </c>
      <c r="L27" s="142" t="s">
        <v>40</v>
      </c>
      <c r="M27" s="142">
        <v>111</v>
      </c>
      <c r="N27" s="142">
        <v>0.23</v>
      </c>
      <c r="O27" s="142" t="s">
        <v>41</v>
      </c>
      <c r="P27" s="142">
        <v>0.19600000000000001</v>
      </c>
      <c r="Q27" s="142" t="s">
        <v>42</v>
      </c>
      <c r="R27" s="142">
        <v>0.37</v>
      </c>
      <c r="S27" s="139">
        <v>0.14000000000000001</v>
      </c>
      <c r="T27" s="142">
        <v>3.3000000000000002E-2</v>
      </c>
      <c r="U27" s="142">
        <v>1030</v>
      </c>
      <c r="V27" s="144">
        <v>5.87</v>
      </c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</row>
    <row r="28" spans="1:42" s="124" customFormat="1" x14ac:dyDescent="0.25">
      <c r="A28" s="125"/>
      <c r="B28" s="125"/>
      <c r="C28" s="173">
        <v>43440</v>
      </c>
      <c r="D28" s="180">
        <v>12.4</v>
      </c>
      <c r="E28" s="139">
        <v>11.7</v>
      </c>
      <c r="F28" s="139">
        <v>92.1</v>
      </c>
      <c r="G28" s="140">
        <v>153.80000000000001</v>
      </c>
      <c r="H28" s="142">
        <v>28.7</v>
      </c>
      <c r="I28" s="142">
        <v>704</v>
      </c>
      <c r="J28" s="143">
        <v>40.4</v>
      </c>
      <c r="K28" s="143">
        <v>13.6</v>
      </c>
      <c r="L28" s="47" t="s">
        <v>40</v>
      </c>
      <c r="M28" s="142">
        <v>94</v>
      </c>
      <c r="N28" s="142">
        <v>0.45</v>
      </c>
      <c r="O28" s="142">
        <v>0.68100000000000005</v>
      </c>
      <c r="P28" s="142">
        <v>1.27</v>
      </c>
      <c r="Q28" s="142">
        <v>7.2999999999999995E-2</v>
      </c>
      <c r="R28" s="142" t="s">
        <v>41</v>
      </c>
      <c r="S28" s="139">
        <v>0.19</v>
      </c>
      <c r="T28" s="141">
        <v>0.18</v>
      </c>
      <c r="U28" s="142">
        <v>1139</v>
      </c>
      <c r="V28" s="144">
        <v>5.0199999999999996</v>
      </c>
    </row>
    <row r="29" spans="1:42" s="124" customFormat="1" x14ac:dyDescent="0.25">
      <c r="A29" s="125"/>
      <c r="B29" s="165"/>
      <c r="C29" s="173">
        <v>43746</v>
      </c>
      <c r="D29" s="207">
        <v>0.81</v>
      </c>
      <c r="E29" s="139">
        <v>6.66</v>
      </c>
      <c r="F29" s="139">
        <v>56.4</v>
      </c>
      <c r="G29" s="140">
        <v>160</v>
      </c>
      <c r="H29" s="141">
        <v>33.5</v>
      </c>
      <c r="I29" s="142">
        <v>625</v>
      </c>
      <c r="J29" s="143">
        <v>38.9</v>
      </c>
      <c r="K29" s="143" t="s">
        <v>149</v>
      </c>
      <c r="L29" s="167" t="s">
        <v>40</v>
      </c>
      <c r="M29" s="142">
        <v>159</v>
      </c>
      <c r="N29" s="142">
        <v>0.24</v>
      </c>
      <c r="O29" s="142" t="s">
        <v>41</v>
      </c>
      <c r="P29" s="167">
        <v>0.45</v>
      </c>
      <c r="Q29" s="142" t="s">
        <v>42</v>
      </c>
      <c r="R29" s="142" t="s">
        <v>43</v>
      </c>
      <c r="S29" s="139">
        <v>0.3</v>
      </c>
      <c r="T29" s="167">
        <v>1.9E-2</v>
      </c>
      <c r="U29" s="142">
        <v>1079</v>
      </c>
      <c r="V29" s="144">
        <v>5.37</v>
      </c>
      <c r="AD29"/>
      <c r="AE29"/>
      <c r="AF29"/>
      <c r="AG29"/>
      <c r="AH29"/>
      <c r="AI29"/>
      <c r="AJ29"/>
      <c r="AK29"/>
      <c r="AL29"/>
      <c r="AM29"/>
      <c r="AN29"/>
      <c r="AO29"/>
      <c r="AP29"/>
    </row>
    <row r="30" spans="1:42" x14ac:dyDescent="0.25">
      <c r="A30" s="14"/>
      <c r="B30" s="15" t="s">
        <v>21</v>
      </c>
      <c r="C30" s="234">
        <v>42340</v>
      </c>
      <c r="D30" s="181">
        <v>0.9</v>
      </c>
      <c r="E30" s="44">
        <v>3.87</v>
      </c>
      <c r="F30" s="44">
        <v>15.9</v>
      </c>
      <c r="G30" s="45">
        <v>182</v>
      </c>
      <c r="H30" s="47">
        <v>24.8</v>
      </c>
      <c r="I30" s="47">
        <v>492</v>
      </c>
      <c r="J30" s="48">
        <v>44.7</v>
      </c>
      <c r="K30" s="48">
        <v>35.6</v>
      </c>
      <c r="L30" s="47" t="s">
        <v>40</v>
      </c>
      <c r="M30" s="47">
        <v>104</v>
      </c>
      <c r="N30" s="47">
        <v>0.19</v>
      </c>
      <c r="O30" s="47" t="s">
        <v>41</v>
      </c>
      <c r="P30" s="47">
        <v>0.157</v>
      </c>
      <c r="Q30" s="47">
        <v>0.19400000000000001</v>
      </c>
      <c r="R30" s="47">
        <v>0.45</v>
      </c>
      <c r="S30" s="44">
        <v>0.2</v>
      </c>
      <c r="T30" s="46">
        <v>5.5E-2</v>
      </c>
      <c r="U30" s="47">
        <v>903</v>
      </c>
      <c r="V30" s="49">
        <v>5.56</v>
      </c>
    </row>
    <row r="31" spans="1:42" x14ac:dyDescent="0.25">
      <c r="A31" s="14"/>
      <c r="B31" s="14"/>
      <c r="C31" s="173">
        <v>42706</v>
      </c>
      <c r="D31" s="179" t="s">
        <v>150</v>
      </c>
      <c r="E31" s="139">
        <v>5.88</v>
      </c>
      <c r="F31" s="139">
        <v>19.100000000000001</v>
      </c>
      <c r="G31" s="140">
        <v>182</v>
      </c>
      <c r="H31" s="142">
        <v>29.6</v>
      </c>
      <c r="I31" s="142">
        <v>494</v>
      </c>
      <c r="J31" s="143">
        <v>44.1</v>
      </c>
      <c r="K31" s="143">
        <v>27.9</v>
      </c>
      <c r="L31" s="142" t="s">
        <v>40</v>
      </c>
      <c r="M31" s="142">
        <v>124</v>
      </c>
      <c r="N31" s="142">
        <v>0.22</v>
      </c>
      <c r="O31" s="142" t="s">
        <v>41</v>
      </c>
      <c r="P31" s="142">
        <v>0.26900000000000002</v>
      </c>
      <c r="Q31" s="142">
        <v>8.5999999999999993E-2</v>
      </c>
      <c r="R31" s="142">
        <v>0.38</v>
      </c>
      <c r="S31" s="139" t="s">
        <v>43</v>
      </c>
      <c r="T31" s="141">
        <v>5.3999999999999999E-2</v>
      </c>
      <c r="U31" s="142">
        <v>927</v>
      </c>
      <c r="V31" s="144">
        <v>5.76</v>
      </c>
    </row>
    <row r="32" spans="1:42" x14ac:dyDescent="0.25">
      <c r="A32" s="14"/>
      <c r="B32" s="125"/>
      <c r="C32" s="173">
        <v>43075</v>
      </c>
      <c r="D32" s="179">
        <v>1.52</v>
      </c>
      <c r="E32" s="139">
        <v>8.36</v>
      </c>
      <c r="F32" s="139">
        <v>54.2</v>
      </c>
      <c r="G32" s="140">
        <v>427</v>
      </c>
      <c r="H32" s="174">
        <v>37.200000000000003</v>
      </c>
      <c r="I32" s="142">
        <v>641</v>
      </c>
      <c r="J32" s="143">
        <v>37.9</v>
      </c>
      <c r="K32" s="143">
        <v>11.6</v>
      </c>
      <c r="L32" s="142" t="s">
        <v>40</v>
      </c>
      <c r="M32" s="142" t="s">
        <v>157</v>
      </c>
      <c r="N32" s="142">
        <v>0.34</v>
      </c>
      <c r="O32" s="142" t="s">
        <v>41</v>
      </c>
      <c r="P32" s="174">
        <v>0.64300000000000002</v>
      </c>
      <c r="Q32" s="142">
        <v>1.7000000000000001E-2</v>
      </c>
      <c r="R32" s="142">
        <v>0.96</v>
      </c>
      <c r="S32" s="139">
        <v>5.41</v>
      </c>
      <c r="T32" s="141">
        <v>0.39</v>
      </c>
      <c r="U32" s="142">
        <v>1217</v>
      </c>
      <c r="V32" s="144">
        <v>12.2</v>
      </c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</row>
    <row r="33" spans="1:42" s="124" customFormat="1" x14ac:dyDescent="0.25">
      <c r="A33" s="125"/>
      <c r="B33" s="125"/>
      <c r="C33" s="173">
        <v>43440</v>
      </c>
      <c r="D33" s="180">
        <v>16.100000000000001</v>
      </c>
      <c r="E33" s="139">
        <v>8.2799999999999994</v>
      </c>
      <c r="F33" s="139">
        <v>39.9</v>
      </c>
      <c r="G33" s="140">
        <v>208.5</v>
      </c>
      <c r="H33" s="174">
        <v>33.4</v>
      </c>
      <c r="I33" s="142">
        <v>595</v>
      </c>
      <c r="J33" s="143">
        <v>43</v>
      </c>
      <c r="K33" s="143">
        <v>11.6</v>
      </c>
      <c r="L33" s="47" t="s">
        <v>40</v>
      </c>
      <c r="M33" s="142">
        <v>101</v>
      </c>
      <c r="N33" s="142">
        <v>0.27</v>
      </c>
      <c r="O33" s="142">
        <v>0.48599999999999999</v>
      </c>
      <c r="P33" s="174">
        <v>0.623</v>
      </c>
      <c r="Q33" s="47" t="s">
        <v>42</v>
      </c>
      <c r="R33" s="142" t="s">
        <v>43</v>
      </c>
      <c r="S33" s="139">
        <v>3.74</v>
      </c>
      <c r="T33" s="141">
        <v>9.6000000000000002E-2</v>
      </c>
      <c r="U33" s="142">
        <v>1041</v>
      </c>
      <c r="V33" s="144">
        <v>6.58</v>
      </c>
    </row>
    <row r="34" spans="1:42" s="124" customFormat="1" ht="15.75" thickBot="1" x14ac:dyDescent="0.3">
      <c r="A34" s="125"/>
      <c r="B34" s="165"/>
      <c r="C34" s="173">
        <v>43746</v>
      </c>
      <c r="D34" s="207">
        <v>1.58</v>
      </c>
      <c r="E34" s="139">
        <v>12.4</v>
      </c>
      <c r="F34" s="139">
        <v>118</v>
      </c>
      <c r="G34" s="140">
        <v>168</v>
      </c>
      <c r="H34" s="141">
        <v>40.200000000000003</v>
      </c>
      <c r="I34" s="142">
        <v>683</v>
      </c>
      <c r="J34" s="143">
        <v>33.1</v>
      </c>
      <c r="K34" s="143" t="s">
        <v>149</v>
      </c>
      <c r="L34" s="167" t="s">
        <v>40</v>
      </c>
      <c r="M34" s="142">
        <v>106</v>
      </c>
      <c r="N34" s="142">
        <v>0.28000000000000003</v>
      </c>
      <c r="O34" s="142">
        <v>0.46200000000000002</v>
      </c>
      <c r="P34" s="141">
        <v>1.5</v>
      </c>
      <c r="Q34" s="142">
        <v>0.13</v>
      </c>
      <c r="R34" s="142">
        <v>1.37</v>
      </c>
      <c r="S34" s="139">
        <v>2.4500000000000002</v>
      </c>
      <c r="T34" s="141">
        <v>7.6999999999999999E-2</v>
      </c>
      <c r="U34" s="142">
        <v>1161</v>
      </c>
      <c r="V34" s="144">
        <v>5.85</v>
      </c>
      <c r="AD34"/>
      <c r="AE34"/>
      <c r="AF34"/>
      <c r="AG34"/>
      <c r="AH34"/>
      <c r="AI34"/>
      <c r="AJ34"/>
      <c r="AK34"/>
      <c r="AL34"/>
      <c r="AM34"/>
      <c r="AN34"/>
      <c r="AO34"/>
      <c r="AP34"/>
    </row>
    <row r="35" spans="1:42" x14ac:dyDescent="0.25">
      <c r="A35" s="50" t="s">
        <v>59</v>
      </c>
      <c r="B35" s="50" t="s">
        <v>14</v>
      </c>
      <c r="C35" s="233">
        <v>42340</v>
      </c>
      <c r="D35" s="178">
        <v>0.5</v>
      </c>
      <c r="E35" s="36">
        <v>2.39</v>
      </c>
      <c r="F35" s="36">
        <v>9.83</v>
      </c>
      <c r="G35" s="37">
        <v>170</v>
      </c>
      <c r="H35" s="38">
        <v>19.7</v>
      </c>
      <c r="I35" s="39">
        <v>461</v>
      </c>
      <c r="J35" s="40">
        <v>30.7</v>
      </c>
      <c r="K35" s="40">
        <v>30.9</v>
      </c>
      <c r="L35" s="39" t="s">
        <v>40</v>
      </c>
      <c r="M35" s="39">
        <v>87</v>
      </c>
      <c r="N35" s="39">
        <v>0.18</v>
      </c>
      <c r="O35" s="39" t="s">
        <v>41</v>
      </c>
      <c r="P35" s="39" t="s">
        <v>40</v>
      </c>
      <c r="Q35" s="39" t="s">
        <v>42</v>
      </c>
      <c r="R35" s="39">
        <v>3.6999999999999998E-2</v>
      </c>
      <c r="S35" s="36">
        <v>0.36</v>
      </c>
      <c r="T35" s="39">
        <v>2.3E-2</v>
      </c>
      <c r="U35" s="39">
        <v>812</v>
      </c>
      <c r="V35" s="41">
        <v>5.05</v>
      </c>
    </row>
    <row r="36" spans="1:42" x14ac:dyDescent="0.25">
      <c r="A36" s="20" t="s">
        <v>60</v>
      </c>
      <c r="B36" s="20"/>
      <c r="C36" s="173">
        <v>42706</v>
      </c>
      <c r="D36" s="179">
        <v>0.6</v>
      </c>
      <c r="E36" s="139">
        <v>4.7300000000000004</v>
      </c>
      <c r="F36" s="139">
        <v>17.600000000000001</v>
      </c>
      <c r="G36" s="140">
        <v>172</v>
      </c>
      <c r="H36" s="141">
        <v>18.3</v>
      </c>
      <c r="I36" s="142">
        <v>470</v>
      </c>
      <c r="J36" s="143">
        <v>39</v>
      </c>
      <c r="K36" s="143">
        <v>19</v>
      </c>
      <c r="L36" s="142" t="s">
        <v>40</v>
      </c>
      <c r="M36" s="142">
        <v>112</v>
      </c>
      <c r="N36" s="142">
        <v>0.23</v>
      </c>
      <c r="O36" s="142" t="s">
        <v>41</v>
      </c>
      <c r="P36" s="167">
        <v>0.19800000000000001</v>
      </c>
      <c r="Q36" s="142" t="s">
        <v>42</v>
      </c>
      <c r="R36" s="142">
        <v>0.16</v>
      </c>
      <c r="S36" s="139">
        <v>0.06</v>
      </c>
      <c r="T36" s="142">
        <v>2.3E-2</v>
      </c>
      <c r="U36" s="142">
        <v>853</v>
      </c>
      <c r="V36" s="144">
        <v>5.04</v>
      </c>
    </row>
    <row r="37" spans="1:42" x14ac:dyDescent="0.25">
      <c r="A37" s="20"/>
      <c r="B37" s="130"/>
      <c r="C37" s="173">
        <v>43075</v>
      </c>
      <c r="D37" s="179">
        <v>0.98</v>
      </c>
      <c r="E37" s="139">
        <v>11.8</v>
      </c>
      <c r="F37" s="139">
        <v>79.7</v>
      </c>
      <c r="G37" s="140">
        <v>110</v>
      </c>
      <c r="H37" s="141">
        <v>37.4</v>
      </c>
      <c r="I37" s="142">
        <v>552</v>
      </c>
      <c r="J37" s="143">
        <v>32.799999999999997</v>
      </c>
      <c r="K37" s="143" t="s">
        <v>149</v>
      </c>
      <c r="L37" s="142" t="s">
        <v>40</v>
      </c>
      <c r="M37" s="142">
        <v>93.8</v>
      </c>
      <c r="N37" s="142">
        <v>0.33</v>
      </c>
      <c r="O37" s="142" t="s">
        <v>41</v>
      </c>
      <c r="P37" s="174">
        <v>1.03</v>
      </c>
      <c r="Q37" s="142" t="s">
        <v>42</v>
      </c>
      <c r="R37" s="142" t="s">
        <v>43</v>
      </c>
      <c r="S37" s="139">
        <v>0.16</v>
      </c>
      <c r="T37" s="142">
        <v>5.1999999999999998E-3</v>
      </c>
      <c r="U37" s="142">
        <v>918</v>
      </c>
      <c r="V37" s="144">
        <v>4.28</v>
      </c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</row>
    <row r="38" spans="1:42" s="124" customFormat="1" x14ac:dyDescent="0.25">
      <c r="A38" s="130"/>
      <c r="B38" s="130"/>
      <c r="C38" s="173">
        <v>43440</v>
      </c>
      <c r="D38" s="179">
        <v>2.0499999999999998</v>
      </c>
      <c r="E38" s="139">
        <v>4.2</v>
      </c>
      <c r="F38" s="139">
        <v>17.2</v>
      </c>
      <c r="G38" s="140">
        <v>172</v>
      </c>
      <c r="H38" s="167">
        <v>21.2</v>
      </c>
      <c r="I38" s="142">
        <v>498</v>
      </c>
      <c r="J38" s="143">
        <v>44.9</v>
      </c>
      <c r="K38" s="143">
        <v>21.7</v>
      </c>
      <c r="L38" s="47" t="s">
        <v>40</v>
      </c>
      <c r="M38" s="142">
        <v>102</v>
      </c>
      <c r="N38" s="142">
        <v>0.22</v>
      </c>
      <c r="O38" s="142" t="s">
        <v>41</v>
      </c>
      <c r="P38" s="167">
        <v>0.22</v>
      </c>
      <c r="Q38" s="47" t="s">
        <v>42</v>
      </c>
      <c r="R38" s="142">
        <v>0.82</v>
      </c>
      <c r="S38" s="139">
        <v>2.02</v>
      </c>
      <c r="T38" s="142">
        <v>4.2999999999999997E-2</v>
      </c>
      <c r="U38" s="142">
        <v>881</v>
      </c>
      <c r="V38" s="144">
        <v>5.16</v>
      </c>
    </row>
    <row r="39" spans="1:42" s="124" customFormat="1" x14ac:dyDescent="0.25">
      <c r="A39" s="130"/>
      <c r="B39" s="166"/>
      <c r="C39" s="173">
        <v>43746</v>
      </c>
      <c r="D39" s="179">
        <v>1.03</v>
      </c>
      <c r="E39" s="139">
        <v>11.7</v>
      </c>
      <c r="F39" s="139">
        <v>86.4</v>
      </c>
      <c r="G39" s="140">
        <v>106</v>
      </c>
      <c r="H39" s="174">
        <v>38.4</v>
      </c>
      <c r="I39" s="142">
        <v>596</v>
      </c>
      <c r="J39" s="143">
        <v>28.5</v>
      </c>
      <c r="K39" s="143" t="s">
        <v>149</v>
      </c>
      <c r="L39" s="167" t="s">
        <v>40</v>
      </c>
      <c r="M39" s="142">
        <v>99.4</v>
      </c>
      <c r="N39" s="142">
        <v>0.25</v>
      </c>
      <c r="O39" s="142" t="s">
        <v>41</v>
      </c>
      <c r="P39" s="174">
        <v>1.06</v>
      </c>
      <c r="Q39" s="47" t="s">
        <v>42</v>
      </c>
      <c r="R39" s="142" t="s">
        <v>43</v>
      </c>
      <c r="S39" s="139">
        <v>0.54</v>
      </c>
      <c r="T39" s="142">
        <v>1.7999999999999999E-2</v>
      </c>
      <c r="U39" s="142">
        <v>966</v>
      </c>
      <c r="V39" s="144">
        <v>4.22</v>
      </c>
      <c r="AD39"/>
      <c r="AE39"/>
      <c r="AF39"/>
      <c r="AG39"/>
      <c r="AH39"/>
      <c r="AI39"/>
      <c r="AJ39"/>
      <c r="AK39"/>
      <c r="AL39"/>
      <c r="AM39"/>
      <c r="AN39"/>
      <c r="AO39"/>
      <c r="AP39"/>
    </row>
    <row r="40" spans="1:42" x14ac:dyDescent="0.25">
      <c r="A40" s="20"/>
      <c r="B40" s="96" t="s">
        <v>15</v>
      </c>
      <c r="C40" s="173">
        <v>42340</v>
      </c>
      <c r="D40" s="179">
        <v>1.4</v>
      </c>
      <c r="E40" s="139">
        <v>5.21</v>
      </c>
      <c r="F40" s="139">
        <v>24.2</v>
      </c>
      <c r="G40" s="140">
        <v>143</v>
      </c>
      <c r="H40" s="142">
        <v>20.3</v>
      </c>
      <c r="I40" s="142">
        <v>517</v>
      </c>
      <c r="J40" s="143">
        <v>20.399999999999999</v>
      </c>
      <c r="K40" s="143">
        <v>13.8</v>
      </c>
      <c r="L40" s="142" t="s">
        <v>40</v>
      </c>
      <c r="M40" s="142">
        <v>63</v>
      </c>
      <c r="N40" s="142">
        <v>0.25</v>
      </c>
      <c r="O40" s="142" t="s">
        <v>41</v>
      </c>
      <c r="P40" s="141">
        <v>0.748</v>
      </c>
      <c r="Q40" s="142">
        <v>0.25600000000000001</v>
      </c>
      <c r="R40" s="142">
        <v>0.11</v>
      </c>
      <c r="S40" s="139">
        <v>0.37</v>
      </c>
      <c r="T40" s="142">
        <v>2.3E-2</v>
      </c>
      <c r="U40" s="142">
        <v>807</v>
      </c>
      <c r="V40" s="144">
        <v>4.4000000000000004</v>
      </c>
    </row>
    <row r="41" spans="1:42" x14ac:dyDescent="0.25">
      <c r="A41" s="20"/>
      <c r="B41" s="20"/>
      <c r="C41" s="173">
        <v>42706</v>
      </c>
      <c r="D41" s="179">
        <v>1.7</v>
      </c>
      <c r="E41" s="139">
        <v>5.68</v>
      </c>
      <c r="F41" s="139">
        <v>22.4</v>
      </c>
      <c r="G41" s="140">
        <v>150</v>
      </c>
      <c r="H41" s="142">
        <v>23.3</v>
      </c>
      <c r="I41" s="142">
        <v>512</v>
      </c>
      <c r="J41" s="143">
        <v>20.399999999999999</v>
      </c>
      <c r="K41" s="143">
        <v>9.77</v>
      </c>
      <c r="L41" s="142" t="s">
        <v>40</v>
      </c>
      <c r="M41" s="142">
        <v>81</v>
      </c>
      <c r="N41" s="142">
        <v>0.25</v>
      </c>
      <c r="O41" s="142" t="s">
        <v>41</v>
      </c>
      <c r="P41" s="167">
        <v>0.23799999999999999</v>
      </c>
      <c r="Q41" s="142" t="s">
        <v>42</v>
      </c>
      <c r="R41" s="142">
        <v>2.8000000000000001E-2</v>
      </c>
      <c r="S41" s="139" t="s">
        <v>43</v>
      </c>
      <c r="T41" s="142">
        <v>2.1999999999999999E-2</v>
      </c>
      <c r="U41" s="142">
        <v>825</v>
      </c>
      <c r="V41" s="144">
        <v>4.7</v>
      </c>
    </row>
    <row r="42" spans="1:42" x14ac:dyDescent="0.25">
      <c r="A42" s="20"/>
      <c r="B42" s="130"/>
      <c r="C42" s="173">
        <v>43075</v>
      </c>
      <c r="D42" s="179">
        <v>1.1599999999999999</v>
      </c>
      <c r="E42" s="139">
        <v>7.83</v>
      </c>
      <c r="F42" s="139">
        <v>67.7</v>
      </c>
      <c r="G42" s="140">
        <v>127</v>
      </c>
      <c r="H42" s="142">
        <v>27.2</v>
      </c>
      <c r="I42" s="142">
        <v>653</v>
      </c>
      <c r="J42" s="143">
        <v>8.3000000000000007</v>
      </c>
      <c r="K42" s="143" t="s">
        <v>149</v>
      </c>
      <c r="L42" s="142" t="s">
        <v>40</v>
      </c>
      <c r="M42" s="142" t="s">
        <v>157</v>
      </c>
      <c r="N42" s="142">
        <v>0.33</v>
      </c>
      <c r="O42" s="142" t="s">
        <v>41</v>
      </c>
      <c r="P42" s="167">
        <v>0.48299999999999998</v>
      </c>
      <c r="Q42" s="142" t="s">
        <v>42</v>
      </c>
      <c r="R42" s="142">
        <v>0.38</v>
      </c>
      <c r="S42" s="139">
        <v>0.16</v>
      </c>
      <c r="T42" s="142">
        <v>3.6999999999999998E-2</v>
      </c>
      <c r="U42" s="142">
        <v>891</v>
      </c>
      <c r="V42" s="144">
        <v>4.29</v>
      </c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</row>
    <row r="43" spans="1:42" s="124" customFormat="1" x14ac:dyDescent="0.25">
      <c r="A43" s="130"/>
      <c r="B43" s="130"/>
      <c r="C43" s="173">
        <v>43440</v>
      </c>
      <c r="D43" s="180">
        <v>23.9</v>
      </c>
      <c r="E43" s="139">
        <v>11.7</v>
      </c>
      <c r="F43" s="139">
        <v>50.7</v>
      </c>
      <c r="G43" s="140">
        <v>695.4</v>
      </c>
      <c r="H43" s="141">
        <v>39.5</v>
      </c>
      <c r="I43" s="142">
        <v>516</v>
      </c>
      <c r="J43" s="143">
        <v>30.1</v>
      </c>
      <c r="K43" s="143">
        <v>15.3</v>
      </c>
      <c r="L43" s="47" t="s">
        <v>40</v>
      </c>
      <c r="M43" s="142">
        <v>101</v>
      </c>
      <c r="N43" s="142">
        <v>0.26</v>
      </c>
      <c r="O43" s="142">
        <v>2.37</v>
      </c>
      <c r="P43" s="141">
        <v>0.85199999999999998</v>
      </c>
      <c r="Q43" s="142">
        <v>0.04</v>
      </c>
      <c r="R43" s="142" t="s">
        <v>43</v>
      </c>
      <c r="S43" s="139">
        <v>0.41</v>
      </c>
      <c r="T43" s="141">
        <v>0.95</v>
      </c>
      <c r="U43" s="142">
        <v>1462</v>
      </c>
      <c r="V43" s="144">
        <v>19</v>
      </c>
    </row>
    <row r="44" spans="1:42" s="124" customFormat="1" x14ac:dyDescent="0.25">
      <c r="A44" s="130"/>
      <c r="B44" s="166"/>
      <c r="C44" s="173">
        <v>43746</v>
      </c>
      <c r="D44" s="180">
        <v>3.71</v>
      </c>
      <c r="E44" s="139">
        <v>11</v>
      </c>
      <c r="F44" s="139">
        <v>84.6</v>
      </c>
      <c r="G44" s="140">
        <v>150</v>
      </c>
      <c r="H44" s="174">
        <v>35.1</v>
      </c>
      <c r="I44" s="142">
        <v>764</v>
      </c>
      <c r="J44" s="143">
        <v>7.1</v>
      </c>
      <c r="K44" s="143" t="s">
        <v>149</v>
      </c>
      <c r="L44" s="167" t="s">
        <v>40</v>
      </c>
      <c r="M44" s="142">
        <v>72.599999999999994</v>
      </c>
      <c r="N44" s="142">
        <v>0.26</v>
      </c>
      <c r="O44" s="142">
        <v>0.51600000000000001</v>
      </c>
      <c r="P44" s="174">
        <v>1.38</v>
      </c>
      <c r="Q44" s="47">
        <v>0.60799999999999998</v>
      </c>
      <c r="R44" s="142">
        <v>2.21</v>
      </c>
      <c r="S44" s="139">
        <v>1.1399999999999999</v>
      </c>
      <c r="T44" s="174">
        <v>6.5000000000000002E-2</v>
      </c>
      <c r="U44" s="142">
        <v>1125</v>
      </c>
      <c r="V44" s="144">
        <v>5.19</v>
      </c>
      <c r="AD44"/>
      <c r="AE44"/>
      <c r="AF44"/>
      <c r="AG44"/>
      <c r="AH44"/>
      <c r="AI44"/>
      <c r="AJ44"/>
      <c r="AK44"/>
      <c r="AL44"/>
      <c r="AM44"/>
      <c r="AN44"/>
      <c r="AO44"/>
      <c r="AP44"/>
    </row>
    <row r="45" spans="1:42" x14ac:dyDescent="0.25">
      <c r="A45" s="20"/>
      <c r="B45" s="96" t="s">
        <v>22</v>
      </c>
      <c r="C45" s="173">
        <v>42340</v>
      </c>
      <c r="D45" s="179">
        <v>1.8</v>
      </c>
      <c r="E45" s="139">
        <v>2.5099999999999998</v>
      </c>
      <c r="F45" s="139">
        <v>11.6</v>
      </c>
      <c r="G45" s="140">
        <v>171</v>
      </c>
      <c r="H45" s="141">
        <v>9.91</v>
      </c>
      <c r="I45" s="142">
        <v>429</v>
      </c>
      <c r="J45" s="143">
        <v>39.6</v>
      </c>
      <c r="K45" s="143">
        <v>30.5</v>
      </c>
      <c r="L45" s="142" t="s">
        <v>40</v>
      </c>
      <c r="M45" s="142">
        <v>99</v>
      </c>
      <c r="N45" s="142">
        <v>0.19</v>
      </c>
      <c r="O45" s="142" t="s">
        <v>41</v>
      </c>
      <c r="P45" s="142">
        <v>0.17</v>
      </c>
      <c r="Q45" s="142" t="s">
        <v>42</v>
      </c>
      <c r="R45" s="142">
        <v>0.41</v>
      </c>
      <c r="S45" s="139">
        <v>0.5</v>
      </c>
      <c r="T45" s="142">
        <v>3.5000000000000003E-2</v>
      </c>
      <c r="U45" s="142">
        <v>793</v>
      </c>
      <c r="V45" s="144">
        <v>4.68</v>
      </c>
    </row>
    <row r="46" spans="1:42" x14ac:dyDescent="0.25">
      <c r="A46" s="20"/>
      <c r="B46" s="20"/>
      <c r="C46" s="173">
        <v>42706</v>
      </c>
      <c r="D46" s="179">
        <v>0.5</v>
      </c>
      <c r="E46" s="139">
        <v>5.14</v>
      </c>
      <c r="F46" s="139">
        <v>27.1</v>
      </c>
      <c r="G46" s="140">
        <v>144</v>
      </c>
      <c r="H46" s="141">
        <v>19</v>
      </c>
      <c r="I46" s="142">
        <v>470</v>
      </c>
      <c r="J46" s="143">
        <v>30</v>
      </c>
      <c r="K46" s="143">
        <v>6.05</v>
      </c>
      <c r="L46" s="142" t="s">
        <v>40</v>
      </c>
      <c r="M46" s="142">
        <v>104</v>
      </c>
      <c r="N46" s="142">
        <v>0.27</v>
      </c>
      <c r="O46" s="142" t="s">
        <v>41</v>
      </c>
      <c r="P46" s="167">
        <v>0.11899999999999999</v>
      </c>
      <c r="Q46" s="142" t="s">
        <v>42</v>
      </c>
      <c r="R46" s="142" t="s">
        <v>43</v>
      </c>
      <c r="S46" s="139" t="s">
        <v>43</v>
      </c>
      <c r="T46" s="142">
        <v>0.01</v>
      </c>
      <c r="U46" s="142">
        <v>805</v>
      </c>
      <c r="V46" s="144">
        <v>4.37</v>
      </c>
    </row>
    <row r="47" spans="1:42" x14ac:dyDescent="0.25">
      <c r="A47" s="20"/>
      <c r="B47" s="130"/>
      <c r="C47" s="173">
        <v>43075</v>
      </c>
      <c r="D47" s="179">
        <v>1.1100000000000001</v>
      </c>
      <c r="E47" s="139">
        <v>1.34</v>
      </c>
      <c r="F47" s="139">
        <v>11.9</v>
      </c>
      <c r="G47" s="140">
        <v>179</v>
      </c>
      <c r="H47" s="141">
        <v>11.7</v>
      </c>
      <c r="I47" s="142">
        <v>444</v>
      </c>
      <c r="J47" s="143">
        <v>52</v>
      </c>
      <c r="K47" s="143">
        <v>47.6</v>
      </c>
      <c r="L47" s="142" t="s">
        <v>40</v>
      </c>
      <c r="M47" s="142">
        <v>94.3</v>
      </c>
      <c r="N47" s="142">
        <v>0.21</v>
      </c>
      <c r="O47" s="142" t="s">
        <v>41</v>
      </c>
      <c r="P47" s="167" t="s">
        <v>40</v>
      </c>
      <c r="Q47" s="142" t="s">
        <v>42</v>
      </c>
      <c r="R47" s="142" t="s">
        <v>43</v>
      </c>
      <c r="S47" s="139">
        <v>0.19</v>
      </c>
      <c r="T47" s="142">
        <v>2.5000000000000001E-3</v>
      </c>
      <c r="U47" s="142">
        <v>842</v>
      </c>
      <c r="V47" s="144">
        <v>4.95</v>
      </c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</row>
    <row r="48" spans="1:42" s="124" customFormat="1" x14ac:dyDescent="0.25">
      <c r="A48" s="130"/>
      <c r="B48" s="130"/>
      <c r="C48" s="173">
        <v>43440</v>
      </c>
      <c r="D48" s="180">
        <v>9.3000000000000007</v>
      </c>
      <c r="E48" s="139">
        <v>5.0999999999999996</v>
      </c>
      <c r="F48" s="139">
        <v>26.6</v>
      </c>
      <c r="G48" s="140">
        <v>302</v>
      </c>
      <c r="H48" s="167">
        <v>23.4</v>
      </c>
      <c r="I48" s="142">
        <v>486</v>
      </c>
      <c r="J48" s="143">
        <v>32.1</v>
      </c>
      <c r="K48" s="143">
        <v>15.7</v>
      </c>
      <c r="L48" s="47" t="s">
        <v>40</v>
      </c>
      <c r="M48" s="142">
        <v>84.5</v>
      </c>
      <c r="N48" s="142">
        <v>0.25</v>
      </c>
      <c r="O48" s="142" t="s">
        <v>41</v>
      </c>
      <c r="P48" s="167">
        <v>0.40600000000000003</v>
      </c>
      <c r="Q48" s="47" t="s">
        <v>42</v>
      </c>
      <c r="R48" s="142">
        <v>0.55000000000000004</v>
      </c>
      <c r="S48" s="139">
        <v>0.03</v>
      </c>
      <c r="T48" s="141">
        <v>5.6000000000000001E-2</v>
      </c>
      <c r="U48" s="142">
        <v>975</v>
      </c>
      <c r="V48" s="144">
        <v>8.5</v>
      </c>
    </row>
    <row r="49" spans="1:42" s="124" customFormat="1" x14ac:dyDescent="0.25">
      <c r="A49" s="130"/>
      <c r="B49" s="166"/>
      <c r="C49" s="173">
        <v>43746</v>
      </c>
      <c r="D49" s="179">
        <v>0.96</v>
      </c>
      <c r="E49" s="139">
        <v>1.53</v>
      </c>
      <c r="F49" s="139">
        <v>8.1999999999999993</v>
      </c>
      <c r="G49" s="140">
        <v>167</v>
      </c>
      <c r="H49" s="174">
        <v>17</v>
      </c>
      <c r="I49" s="142">
        <v>451</v>
      </c>
      <c r="J49" s="143">
        <v>42.8</v>
      </c>
      <c r="K49" s="143">
        <v>30.5</v>
      </c>
      <c r="L49" s="142" t="s">
        <v>40</v>
      </c>
      <c r="M49" s="142">
        <v>98.3</v>
      </c>
      <c r="N49" s="142">
        <v>0.14000000000000001</v>
      </c>
      <c r="O49" s="142" t="s">
        <v>41</v>
      </c>
      <c r="P49" s="167" t="s">
        <v>40</v>
      </c>
      <c r="Q49" s="47" t="s">
        <v>42</v>
      </c>
      <c r="R49" s="142" t="s">
        <v>43</v>
      </c>
      <c r="S49" s="139">
        <v>0.71</v>
      </c>
      <c r="T49" s="142">
        <v>1.4E-2</v>
      </c>
      <c r="U49" s="142">
        <v>816</v>
      </c>
      <c r="V49" s="144">
        <v>4.87</v>
      </c>
      <c r="AD49"/>
      <c r="AE49"/>
      <c r="AF49"/>
      <c r="AG49"/>
      <c r="AH49"/>
      <c r="AI49"/>
      <c r="AJ49"/>
      <c r="AK49"/>
      <c r="AL49"/>
      <c r="AM49"/>
      <c r="AN49"/>
      <c r="AO49"/>
      <c r="AP49"/>
    </row>
    <row r="50" spans="1:42" x14ac:dyDescent="0.25">
      <c r="A50" s="20"/>
      <c r="B50" s="96" t="s">
        <v>23</v>
      </c>
      <c r="C50" s="173">
        <v>42340</v>
      </c>
      <c r="D50" s="179">
        <v>2.2000000000000002</v>
      </c>
      <c r="E50" s="139">
        <v>8.7200000000000006</v>
      </c>
      <c r="F50" s="139">
        <v>29.4</v>
      </c>
      <c r="G50" s="140">
        <v>152</v>
      </c>
      <c r="H50" s="142">
        <v>27.9</v>
      </c>
      <c r="I50" s="142">
        <v>542</v>
      </c>
      <c r="J50" s="143">
        <v>34.5</v>
      </c>
      <c r="K50" s="143">
        <v>13.3</v>
      </c>
      <c r="L50" s="142" t="s">
        <v>40</v>
      </c>
      <c r="M50" s="142">
        <v>93</v>
      </c>
      <c r="N50" s="142">
        <v>0.24</v>
      </c>
      <c r="O50" s="142" t="s">
        <v>41</v>
      </c>
      <c r="P50" s="141">
        <v>0.61</v>
      </c>
      <c r="Q50" s="142" t="s">
        <v>42</v>
      </c>
      <c r="R50" s="142">
        <v>0.56999999999999995</v>
      </c>
      <c r="S50" s="139">
        <v>0.35</v>
      </c>
      <c r="T50" s="141">
        <v>5.6000000000000001E-2</v>
      </c>
      <c r="U50" s="142">
        <v>901</v>
      </c>
      <c r="V50" s="144">
        <v>4.93</v>
      </c>
    </row>
    <row r="51" spans="1:42" x14ac:dyDescent="0.25">
      <c r="A51" s="20"/>
      <c r="B51" s="20"/>
      <c r="C51" s="173">
        <v>42706</v>
      </c>
      <c r="D51" s="179">
        <v>0.45</v>
      </c>
      <c r="E51" s="139">
        <v>10.4</v>
      </c>
      <c r="F51" s="139">
        <v>41.9</v>
      </c>
      <c r="G51" s="140">
        <v>126</v>
      </c>
      <c r="H51" s="141">
        <v>40.4</v>
      </c>
      <c r="I51" s="142">
        <v>542</v>
      </c>
      <c r="J51" s="143">
        <v>37.700000000000003</v>
      </c>
      <c r="K51" s="143">
        <v>6.53</v>
      </c>
      <c r="L51" s="142" t="s">
        <v>40</v>
      </c>
      <c r="M51" s="142">
        <v>113</v>
      </c>
      <c r="N51" s="142">
        <v>0.28000000000000003</v>
      </c>
      <c r="O51" s="142" t="s">
        <v>41</v>
      </c>
      <c r="P51" s="141">
        <v>0.65700000000000003</v>
      </c>
      <c r="Q51" s="142" t="s">
        <v>42</v>
      </c>
      <c r="R51" s="142">
        <v>0.22</v>
      </c>
      <c r="S51" s="139">
        <v>0.04</v>
      </c>
      <c r="T51" s="142">
        <v>1.4999999999999999E-2</v>
      </c>
      <c r="U51" s="142">
        <v>918</v>
      </c>
      <c r="V51" s="144">
        <v>4.8099999999999996</v>
      </c>
    </row>
    <row r="52" spans="1:42" x14ac:dyDescent="0.25">
      <c r="A52" s="20"/>
      <c r="B52" s="130"/>
      <c r="C52" s="173">
        <v>43075</v>
      </c>
      <c r="D52" s="179">
        <v>1.06</v>
      </c>
      <c r="E52" s="139">
        <v>12.5</v>
      </c>
      <c r="F52" s="139">
        <v>49.3</v>
      </c>
      <c r="G52" s="140">
        <v>142</v>
      </c>
      <c r="H52" s="141">
        <v>42.1</v>
      </c>
      <c r="I52" s="142">
        <v>609</v>
      </c>
      <c r="J52" s="143">
        <v>31.7</v>
      </c>
      <c r="K52" s="143" t="s">
        <v>149</v>
      </c>
      <c r="L52" s="142" t="s">
        <v>40</v>
      </c>
      <c r="M52" s="142" t="s">
        <v>157</v>
      </c>
      <c r="N52" s="142">
        <v>0.32</v>
      </c>
      <c r="O52" s="142" t="s">
        <v>41</v>
      </c>
      <c r="P52" s="141">
        <v>0.83399999999999996</v>
      </c>
      <c r="Q52" s="142" t="s">
        <v>42</v>
      </c>
      <c r="R52" s="142">
        <v>0.42</v>
      </c>
      <c r="S52" s="139">
        <v>0.26</v>
      </c>
      <c r="T52" s="142">
        <v>2.5000000000000001E-2</v>
      </c>
      <c r="U52" s="142">
        <v>887</v>
      </c>
      <c r="V52" s="144">
        <v>5.28</v>
      </c>
      <c r="AD52" s="124"/>
      <c r="AE52" s="124"/>
      <c r="AF52" s="124"/>
      <c r="AG52" s="124"/>
      <c r="AH52" s="124"/>
      <c r="AI52" s="124"/>
      <c r="AJ52" s="124"/>
      <c r="AK52" s="124"/>
      <c r="AL52" s="124"/>
      <c r="AM52" s="124"/>
      <c r="AN52" s="124"/>
      <c r="AO52" s="124"/>
      <c r="AP52" s="124"/>
    </row>
    <row r="53" spans="1:42" s="124" customFormat="1" x14ac:dyDescent="0.25">
      <c r="A53" s="130"/>
      <c r="B53" s="130"/>
      <c r="C53" s="173">
        <v>43440</v>
      </c>
      <c r="D53" s="179">
        <v>0.99</v>
      </c>
      <c r="E53" s="139">
        <v>9.81</v>
      </c>
      <c r="F53" s="139">
        <v>32</v>
      </c>
      <c r="G53" s="140">
        <v>122</v>
      </c>
      <c r="H53" s="141">
        <v>36</v>
      </c>
      <c r="I53" s="142">
        <v>546</v>
      </c>
      <c r="J53" s="143">
        <v>28.2</v>
      </c>
      <c r="K53" s="143" t="s">
        <v>149</v>
      </c>
      <c r="L53" s="47" t="s">
        <v>40</v>
      </c>
      <c r="M53" s="142">
        <v>91.7</v>
      </c>
      <c r="N53" s="142">
        <v>0.28999999999999998</v>
      </c>
      <c r="O53" s="142" t="s">
        <v>41</v>
      </c>
      <c r="P53" s="167">
        <v>0.36399999999999999</v>
      </c>
      <c r="Q53" s="47" t="s">
        <v>42</v>
      </c>
      <c r="R53" s="142">
        <v>0.34</v>
      </c>
      <c r="S53" s="139">
        <v>0.02</v>
      </c>
      <c r="T53" s="142">
        <v>1.4E-2</v>
      </c>
      <c r="U53" s="142">
        <v>866</v>
      </c>
      <c r="V53" s="144">
        <v>4.53</v>
      </c>
    </row>
    <row r="54" spans="1:42" s="124" customFormat="1" x14ac:dyDescent="0.25">
      <c r="A54" s="130"/>
      <c r="B54" s="166"/>
      <c r="C54" s="173">
        <v>43746</v>
      </c>
      <c r="D54" s="179">
        <v>1.42</v>
      </c>
      <c r="E54" s="139">
        <v>11.9</v>
      </c>
      <c r="F54" s="139">
        <v>13.1</v>
      </c>
      <c r="G54" s="140">
        <v>103</v>
      </c>
      <c r="H54" s="174">
        <v>47.3</v>
      </c>
      <c r="I54" s="142">
        <v>602</v>
      </c>
      <c r="J54" s="143">
        <v>24</v>
      </c>
      <c r="K54" s="143" t="s">
        <v>149</v>
      </c>
      <c r="L54" s="142" t="s">
        <v>40</v>
      </c>
      <c r="M54" s="142">
        <v>106</v>
      </c>
      <c r="N54" s="142">
        <v>0.24</v>
      </c>
      <c r="O54" s="142" t="s">
        <v>41</v>
      </c>
      <c r="P54" s="174">
        <v>1.35</v>
      </c>
      <c r="Q54" s="47" t="s">
        <v>42</v>
      </c>
      <c r="R54" s="142" t="s">
        <v>43</v>
      </c>
      <c r="S54" s="139">
        <v>0.49</v>
      </c>
      <c r="T54" s="142">
        <v>9.7999999999999997E-3</v>
      </c>
      <c r="U54" s="142">
        <v>907</v>
      </c>
      <c r="V54" s="144">
        <v>4.5199999999999996</v>
      </c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42" x14ac:dyDescent="0.25">
      <c r="A55" s="20"/>
      <c r="B55" s="96" t="s">
        <v>24</v>
      </c>
      <c r="C55" s="173">
        <v>42340</v>
      </c>
      <c r="D55" s="179">
        <v>1</v>
      </c>
      <c r="E55" s="139">
        <v>4.03</v>
      </c>
      <c r="F55" s="139">
        <v>12.7</v>
      </c>
      <c r="G55" s="140">
        <v>163</v>
      </c>
      <c r="H55" s="142">
        <v>21.9</v>
      </c>
      <c r="I55" s="142">
        <v>473</v>
      </c>
      <c r="J55" s="143">
        <v>31.9</v>
      </c>
      <c r="K55" s="143">
        <v>26.2</v>
      </c>
      <c r="L55" s="142" t="s">
        <v>40</v>
      </c>
      <c r="M55" s="142">
        <v>85</v>
      </c>
      <c r="N55" s="142">
        <v>0.21</v>
      </c>
      <c r="O55" s="142" t="s">
        <v>41</v>
      </c>
      <c r="P55" s="142" t="s">
        <v>40</v>
      </c>
      <c r="Q55" s="142" t="s">
        <v>42</v>
      </c>
      <c r="R55" s="142">
        <v>0.55000000000000004</v>
      </c>
      <c r="S55" s="139">
        <v>0.45</v>
      </c>
      <c r="T55" s="142">
        <v>3.9E-2</v>
      </c>
      <c r="U55" s="142">
        <v>818</v>
      </c>
      <c r="V55" s="144">
        <v>4.96</v>
      </c>
    </row>
    <row r="56" spans="1:42" x14ac:dyDescent="0.25">
      <c r="A56" s="20"/>
      <c r="B56" s="20"/>
      <c r="C56" s="173">
        <v>42706</v>
      </c>
      <c r="D56" s="179">
        <v>0.4</v>
      </c>
      <c r="E56" s="139">
        <v>4.16</v>
      </c>
      <c r="F56" s="139">
        <v>10.7</v>
      </c>
      <c r="G56" s="140">
        <v>177</v>
      </c>
      <c r="H56" s="141">
        <v>17.399999999999999</v>
      </c>
      <c r="I56" s="142">
        <v>476</v>
      </c>
      <c r="J56" s="143">
        <v>37</v>
      </c>
      <c r="K56" s="143">
        <v>16.899999999999999</v>
      </c>
      <c r="L56" s="142" t="s">
        <v>40</v>
      </c>
      <c r="M56" s="142">
        <v>105</v>
      </c>
      <c r="N56" s="142">
        <v>0.23</v>
      </c>
      <c r="O56" s="142" t="s">
        <v>41</v>
      </c>
      <c r="P56" s="167">
        <v>0.24399999999999999</v>
      </c>
      <c r="Q56" s="142" t="s">
        <v>42</v>
      </c>
      <c r="R56" s="142">
        <v>0.21</v>
      </c>
      <c r="S56" s="139">
        <v>0.13</v>
      </c>
      <c r="T56" s="142">
        <v>1.7000000000000001E-2</v>
      </c>
      <c r="U56" s="142">
        <v>844</v>
      </c>
      <c r="V56" s="144">
        <v>5.13</v>
      </c>
    </row>
    <row r="57" spans="1:42" x14ac:dyDescent="0.25">
      <c r="A57" s="20"/>
      <c r="B57" s="130"/>
      <c r="C57" s="173">
        <v>43075</v>
      </c>
      <c r="D57" s="179">
        <v>0.91</v>
      </c>
      <c r="E57" s="139">
        <v>3.6</v>
      </c>
      <c r="F57" s="139">
        <v>28.1</v>
      </c>
      <c r="G57" s="140">
        <v>184</v>
      </c>
      <c r="H57" s="141">
        <v>17.5</v>
      </c>
      <c r="I57" s="142">
        <v>507</v>
      </c>
      <c r="J57" s="143">
        <v>42.2</v>
      </c>
      <c r="K57" s="143">
        <v>23.7</v>
      </c>
      <c r="L57" s="142" t="s">
        <v>40</v>
      </c>
      <c r="M57" s="142">
        <v>93.8</v>
      </c>
      <c r="N57" s="142">
        <v>0.24</v>
      </c>
      <c r="O57" s="142" t="s">
        <v>41</v>
      </c>
      <c r="P57" s="167">
        <v>0.17899999999999999</v>
      </c>
      <c r="Q57" s="142" t="s">
        <v>42</v>
      </c>
      <c r="R57" s="142">
        <v>0.22</v>
      </c>
      <c r="S57" s="139">
        <v>0.39</v>
      </c>
      <c r="T57" s="142">
        <v>0.03</v>
      </c>
      <c r="U57" s="142">
        <v>900</v>
      </c>
      <c r="V57" s="144">
        <v>5.31</v>
      </c>
      <c r="AD57" s="124"/>
      <c r="AE57" s="124"/>
      <c r="AF57" s="124"/>
      <c r="AG57" s="124"/>
      <c r="AH57" s="124"/>
      <c r="AI57" s="124"/>
      <c r="AJ57" s="124"/>
      <c r="AK57" s="124"/>
      <c r="AL57" s="124"/>
      <c r="AM57" s="124"/>
      <c r="AN57" s="124"/>
      <c r="AO57" s="124"/>
      <c r="AP57" s="124"/>
    </row>
    <row r="58" spans="1:42" s="124" customFormat="1" x14ac:dyDescent="0.25">
      <c r="A58" s="130"/>
      <c r="B58" s="130"/>
      <c r="C58" s="173">
        <v>43440</v>
      </c>
      <c r="D58" s="180">
        <v>6.33</v>
      </c>
      <c r="E58" s="139">
        <v>15.6</v>
      </c>
      <c r="F58" s="139">
        <v>74</v>
      </c>
      <c r="G58" s="140">
        <v>361.1</v>
      </c>
      <c r="H58" s="141">
        <v>42.5</v>
      </c>
      <c r="I58" s="142">
        <v>607</v>
      </c>
      <c r="J58" s="143">
        <v>29.5</v>
      </c>
      <c r="K58" s="143">
        <v>5.7</v>
      </c>
      <c r="L58" s="47" t="s">
        <v>40</v>
      </c>
      <c r="M58" s="142">
        <v>93.2</v>
      </c>
      <c r="N58" s="142">
        <v>0.35</v>
      </c>
      <c r="O58" s="142">
        <v>2.16</v>
      </c>
      <c r="P58" s="141">
        <v>1.27</v>
      </c>
      <c r="Q58" s="47" t="s">
        <v>42</v>
      </c>
      <c r="R58" s="142" t="s">
        <v>43</v>
      </c>
      <c r="S58" s="139">
        <v>10.4</v>
      </c>
      <c r="T58" s="141">
        <v>0.8</v>
      </c>
      <c r="U58" s="142">
        <v>1231</v>
      </c>
      <c r="V58" s="144">
        <v>10.8</v>
      </c>
    </row>
    <row r="59" spans="1:42" s="124" customFormat="1" x14ac:dyDescent="0.25">
      <c r="A59" s="130"/>
      <c r="B59" s="166"/>
      <c r="C59" s="173">
        <v>43746</v>
      </c>
      <c r="D59" s="179">
        <v>1.89</v>
      </c>
      <c r="E59" s="139">
        <v>8.6</v>
      </c>
      <c r="F59" s="139">
        <v>88.5</v>
      </c>
      <c r="G59" s="140">
        <v>161</v>
      </c>
      <c r="H59" s="167">
        <v>28.8</v>
      </c>
      <c r="I59" s="142">
        <v>683</v>
      </c>
      <c r="J59" s="143">
        <v>14.3</v>
      </c>
      <c r="K59" s="143" t="s">
        <v>149</v>
      </c>
      <c r="L59" s="142" t="s">
        <v>40</v>
      </c>
      <c r="M59" s="142">
        <v>161</v>
      </c>
      <c r="N59" s="142">
        <v>0.25</v>
      </c>
      <c r="O59" s="142">
        <v>0.245</v>
      </c>
      <c r="P59" s="174">
        <v>0.64900000000000002</v>
      </c>
      <c r="Q59" s="47" t="s">
        <v>42</v>
      </c>
      <c r="R59" s="142">
        <v>1.31</v>
      </c>
      <c r="S59" s="139">
        <v>1.6</v>
      </c>
      <c r="T59" s="174">
        <v>5.6000000000000001E-2</v>
      </c>
      <c r="U59" s="142">
        <v>1145</v>
      </c>
      <c r="V59" s="144">
        <v>5.2</v>
      </c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42" x14ac:dyDescent="0.25">
      <c r="A60" s="20"/>
      <c r="B60" s="96" t="s">
        <v>16</v>
      </c>
      <c r="C60" s="173">
        <v>42340</v>
      </c>
      <c r="D60" s="179">
        <v>0.5</v>
      </c>
      <c r="E60" s="139">
        <v>2.69</v>
      </c>
      <c r="F60" s="139">
        <v>10.8</v>
      </c>
      <c r="G60" s="140">
        <v>166</v>
      </c>
      <c r="H60" s="141">
        <v>19.100000000000001</v>
      </c>
      <c r="I60" s="142">
        <v>417</v>
      </c>
      <c r="J60" s="143">
        <v>41.5</v>
      </c>
      <c r="K60" s="143">
        <v>37.200000000000003</v>
      </c>
      <c r="L60" s="142" t="s">
        <v>40</v>
      </c>
      <c r="M60" s="142">
        <v>87</v>
      </c>
      <c r="N60" s="142">
        <v>0.19</v>
      </c>
      <c r="O60" s="142" t="s">
        <v>41</v>
      </c>
      <c r="P60" s="142">
        <v>0.126</v>
      </c>
      <c r="Q60" s="142" t="s">
        <v>42</v>
      </c>
      <c r="R60" s="142">
        <v>0.22</v>
      </c>
      <c r="S60" s="139">
        <v>0.3</v>
      </c>
      <c r="T60" s="142">
        <v>3.9E-2</v>
      </c>
      <c r="U60" s="142">
        <v>781</v>
      </c>
      <c r="V60" s="144">
        <v>4.92</v>
      </c>
    </row>
    <row r="61" spans="1:42" x14ac:dyDescent="0.25">
      <c r="A61" s="20"/>
      <c r="B61" s="20"/>
      <c r="C61" s="173">
        <v>42706</v>
      </c>
      <c r="D61" s="182">
        <v>1.06</v>
      </c>
      <c r="E61" s="139">
        <v>3.52</v>
      </c>
      <c r="F61" s="139">
        <v>10.7</v>
      </c>
      <c r="G61" s="140">
        <v>169</v>
      </c>
      <c r="H61" s="141">
        <v>13.6</v>
      </c>
      <c r="I61" s="142">
        <v>422</v>
      </c>
      <c r="J61" s="143">
        <v>36.4</v>
      </c>
      <c r="K61" s="143">
        <v>26.7</v>
      </c>
      <c r="L61" s="142" t="s">
        <v>40</v>
      </c>
      <c r="M61" s="142">
        <v>113</v>
      </c>
      <c r="N61" s="142">
        <v>0.2</v>
      </c>
      <c r="O61" s="142" t="s">
        <v>41</v>
      </c>
      <c r="P61" s="167" t="s">
        <v>40</v>
      </c>
      <c r="Q61" s="142" t="s">
        <v>42</v>
      </c>
      <c r="R61" s="142">
        <v>0.19</v>
      </c>
      <c r="S61" s="139" t="s">
        <v>43</v>
      </c>
      <c r="T61" s="142">
        <v>2.1999999999999999E-2</v>
      </c>
      <c r="U61" s="142">
        <v>795</v>
      </c>
      <c r="V61" s="144">
        <v>4.78</v>
      </c>
    </row>
    <row r="62" spans="1:42" x14ac:dyDescent="0.25">
      <c r="A62" s="130"/>
      <c r="B62" s="20"/>
      <c r="C62" s="173">
        <v>43075</v>
      </c>
      <c r="D62" s="182">
        <v>0.71</v>
      </c>
      <c r="E62" s="139">
        <v>13.8</v>
      </c>
      <c r="F62" s="139">
        <v>125</v>
      </c>
      <c r="G62" s="140">
        <v>99.8</v>
      </c>
      <c r="H62" s="141">
        <v>32.700000000000003</v>
      </c>
      <c r="I62" s="142">
        <v>685</v>
      </c>
      <c r="J62" s="143">
        <v>15.1</v>
      </c>
      <c r="K62" s="143" t="s">
        <v>149</v>
      </c>
      <c r="L62" s="142" t="s">
        <v>40</v>
      </c>
      <c r="M62" s="142" t="s">
        <v>157</v>
      </c>
      <c r="N62" s="142">
        <v>0.36</v>
      </c>
      <c r="O62" s="142" t="s">
        <v>41</v>
      </c>
      <c r="P62" s="174">
        <v>1.33</v>
      </c>
      <c r="Q62" s="142" t="s">
        <v>42</v>
      </c>
      <c r="R62" s="142">
        <v>0.48</v>
      </c>
      <c r="S62" s="139">
        <v>0.23</v>
      </c>
      <c r="T62" s="142">
        <v>2.8000000000000001E-2</v>
      </c>
      <c r="U62" s="142">
        <v>971</v>
      </c>
      <c r="V62" s="144">
        <v>3.84</v>
      </c>
    </row>
    <row r="63" spans="1:42" s="124" customFormat="1" x14ac:dyDescent="0.25">
      <c r="A63" s="130"/>
      <c r="B63" s="130"/>
      <c r="C63" s="173">
        <v>43440</v>
      </c>
      <c r="D63" s="205">
        <v>5.69</v>
      </c>
      <c r="E63" s="139">
        <v>12.6</v>
      </c>
      <c r="F63" s="139">
        <v>57.7</v>
      </c>
      <c r="G63" s="140">
        <v>888.1</v>
      </c>
      <c r="H63" s="141">
        <v>37.299999999999997</v>
      </c>
      <c r="I63" s="142">
        <v>552</v>
      </c>
      <c r="J63" s="143">
        <v>30.8</v>
      </c>
      <c r="K63" s="143">
        <v>13.6</v>
      </c>
      <c r="L63" s="142" t="s">
        <v>40</v>
      </c>
      <c r="M63" s="142">
        <v>97.3</v>
      </c>
      <c r="N63" s="142">
        <v>0.31</v>
      </c>
      <c r="O63" s="142">
        <v>0.29099999999999998</v>
      </c>
      <c r="P63" s="174">
        <v>0.88200000000000001</v>
      </c>
      <c r="Q63" s="142" t="s">
        <v>42</v>
      </c>
      <c r="R63" s="142">
        <v>0.64</v>
      </c>
      <c r="S63" s="139">
        <v>0.25</v>
      </c>
      <c r="T63" s="141">
        <v>0.41</v>
      </c>
      <c r="U63" s="142">
        <v>1690</v>
      </c>
      <c r="V63" s="144">
        <v>23.7</v>
      </c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42" s="124" customFormat="1" ht="15.75" thickBot="1" x14ac:dyDescent="0.3">
      <c r="A64" s="131"/>
      <c r="B64" s="166"/>
      <c r="C64" s="173">
        <v>43746</v>
      </c>
      <c r="D64" s="226">
        <v>2.2799999999999998</v>
      </c>
      <c r="E64" s="227">
        <v>11</v>
      </c>
      <c r="F64" s="227">
        <v>81.900000000000006</v>
      </c>
      <c r="G64" s="228">
        <v>198</v>
      </c>
      <c r="H64" s="229">
        <v>32</v>
      </c>
      <c r="I64" s="230">
        <v>665</v>
      </c>
      <c r="J64" s="231">
        <v>7.8</v>
      </c>
      <c r="K64" s="231" t="s">
        <v>149</v>
      </c>
      <c r="L64" s="142" t="s">
        <v>40</v>
      </c>
      <c r="M64" s="230">
        <v>195</v>
      </c>
      <c r="N64" s="230">
        <v>0.27</v>
      </c>
      <c r="O64" s="230">
        <v>1.01</v>
      </c>
      <c r="P64" s="229">
        <v>1.42</v>
      </c>
      <c r="Q64" s="230" t="s">
        <v>42</v>
      </c>
      <c r="R64" s="230" t="s">
        <v>43</v>
      </c>
      <c r="S64" s="227">
        <v>3.53</v>
      </c>
      <c r="T64" s="229">
        <v>9.9000000000000005E-2</v>
      </c>
      <c r="U64" s="230">
        <v>1192</v>
      </c>
      <c r="V64" s="232">
        <v>6.26</v>
      </c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22" ht="15.75" customHeight="1" thickBot="1" x14ac:dyDescent="0.3">
      <c r="A65" s="98"/>
      <c r="B65" s="218" t="s">
        <v>51</v>
      </c>
      <c r="C65" s="219"/>
      <c r="D65" s="99">
        <v>3</v>
      </c>
      <c r="E65" s="100" t="s">
        <v>7</v>
      </c>
      <c r="F65" s="100">
        <v>200</v>
      </c>
      <c r="G65" s="100" t="s">
        <v>38</v>
      </c>
      <c r="H65" s="100" t="s">
        <v>39</v>
      </c>
      <c r="I65" s="100" t="s">
        <v>7</v>
      </c>
      <c r="J65" s="100">
        <v>100</v>
      </c>
      <c r="K65" s="100">
        <v>50</v>
      </c>
      <c r="L65" s="100">
        <v>0.5</v>
      </c>
      <c r="M65" s="100">
        <v>250</v>
      </c>
      <c r="N65" s="100">
        <v>1.5</v>
      </c>
      <c r="O65" s="100" t="s">
        <v>7</v>
      </c>
      <c r="P65" s="100">
        <v>0.5</v>
      </c>
      <c r="Q65" s="100" t="s">
        <v>7</v>
      </c>
      <c r="R65" s="100" t="s">
        <v>7</v>
      </c>
      <c r="S65" s="100" t="s">
        <v>7</v>
      </c>
      <c r="T65" s="100">
        <v>0.05</v>
      </c>
      <c r="U65" s="100" t="s">
        <v>7</v>
      </c>
      <c r="V65" s="101" t="s">
        <v>52</v>
      </c>
    </row>
    <row r="67" spans="1:22" x14ac:dyDescent="0.25">
      <c r="V67" s="1">
        <f>V5/3.5</f>
        <v>1.68</v>
      </c>
    </row>
    <row r="68" spans="1:22" x14ac:dyDescent="0.25">
      <c r="V68" s="1">
        <f>V6/3.5</f>
        <v>1.7685714285714287</v>
      </c>
    </row>
    <row r="69" spans="1:22" x14ac:dyDescent="0.25">
      <c r="V69" s="1">
        <f>V10/3.5</f>
        <v>1.5742857142857143</v>
      </c>
    </row>
    <row r="70" spans="1:22" x14ac:dyDescent="0.25">
      <c r="V70" s="1">
        <f>V11/3.5</f>
        <v>2.66</v>
      </c>
    </row>
    <row r="71" spans="1:22" x14ac:dyDescent="0.25">
      <c r="V71" s="1">
        <f>V15/3.5</f>
        <v>1.6771428571428573</v>
      </c>
    </row>
    <row r="72" spans="1:22" x14ac:dyDescent="0.25">
      <c r="V72" s="1">
        <f>V16/3.5</f>
        <v>1.8028571428571427</v>
      </c>
    </row>
    <row r="73" spans="1:22" x14ac:dyDescent="0.25">
      <c r="V73" s="1">
        <f>V20/3.5</f>
        <v>1.7057142857142857</v>
      </c>
    </row>
    <row r="74" spans="1:22" x14ac:dyDescent="0.25">
      <c r="V74" s="1">
        <f>V21/3.5</f>
        <v>1.7371428571428571</v>
      </c>
    </row>
    <row r="75" spans="1:22" x14ac:dyDescent="0.25">
      <c r="V75" s="1">
        <f>V25/3.5</f>
        <v>1.6771428571428573</v>
      </c>
    </row>
    <row r="76" spans="1:22" x14ac:dyDescent="0.25">
      <c r="V76" s="1">
        <f>V26/3.5</f>
        <v>1.657142857142857</v>
      </c>
    </row>
    <row r="77" spans="1:22" x14ac:dyDescent="0.25">
      <c r="V77" s="1">
        <f>V30/3.5</f>
        <v>1.5885714285714285</v>
      </c>
    </row>
    <row r="78" spans="1:22" x14ac:dyDescent="0.25">
      <c r="V78" s="1">
        <f>V31/3.5</f>
        <v>1.6457142857142857</v>
      </c>
    </row>
    <row r="79" spans="1:22" x14ac:dyDescent="0.25">
      <c r="V79" s="1">
        <f>V35/3.5</f>
        <v>1.4428571428571428</v>
      </c>
    </row>
    <row r="80" spans="1:22" x14ac:dyDescent="0.25">
      <c r="V80" s="1">
        <f>V36/3.5</f>
        <v>1.44</v>
      </c>
    </row>
    <row r="81" spans="22:22" x14ac:dyDescent="0.25">
      <c r="V81" s="1">
        <f>V40/3.5</f>
        <v>1.2571428571428573</v>
      </c>
    </row>
    <row r="82" spans="22:22" x14ac:dyDescent="0.25">
      <c r="V82" s="1">
        <f>V41/3.5</f>
        <v>1.342857142857143</v>
      </c>
    </row>
    <row r="83" spans="22:22" x14ac:dyDescent="0.25">
      <c r="V83" s="1">
        <f>V45/3.5</f>
        <v>1.337142857142857</v>
      </c>
    </row>
    <row r="84" spans="22:22" x14ac:dyDescent="0.25">
      <c r="V84" s="1">
        <f>V46/3.5</f>
        <v>1.2485714285714287</v>
      </c>
    </row>
    <row r="85" spans="22:22" x14ac:dyDescent="0.25">
      <c r="V85" s="1">
        <f>V50/3.5</f>
        <v>1.4085714285714286</v>
      </c>
    </row>
    <row r="86" spans="22:22" x14ac:dyDescent="0.25">
      <c r="V86" s="1">
        <f>V51/3.5</f>
        <v>1.3742857142857141</v>
      </c>
    </row>
    <row r="87" spans="22:22" x14ac:dyDescent="0.25">
      <c r="V87" s="1">
        <f>V55/3.5</f>
        <v>1.417142857142857</v>
      </c>
    </row>
    <row r="88" spans="22:22" x14ac:dyDescent="0.25">
      <c r="V88" s="1">
        <f>V56/3.5</f>
        <v>1.4657142857142857</v>
      </c>
    </row>
    <row r="89" spans="22:22" x14ac:dyDescent="0.25">
      <c r="V89" s="1">
        <f t="shared" ref="V89:V90" si="0">V60/3.5</f>
        <v>1.4057142857142857</v>
      </c>
    </row>
    <row r="90" spans="22:22" x14ac:dyDescent="0.25">
      <c r="V90" s="1">
        <f t="shared" si="0"/>
        <v>1.3657142857142859</v>
      </c>
    </row>
    <row r="91" spans="22:22" x14ac:dyDescent="0.25">
      <c r="V91" s="1"/>
    </row>
  </sheetData>
  <mergeCells count="2">
    <mergeCell ref="B65:C65"/>
    <mergeCell ref="C3:C4"/>
  </mergeCells>
  <printOptions horizontalCentered="1"/>
  <pageMargins left="0.47" right="0.47" top="0.39370078740157483" bottom="0.54" header="0.31496062992125984" footer="0.11811023622047245"/>
  <pageSetup paperSize="9" scale="54" orientation="landscape" r:id="rId1"/>
  <headerFooter scaleWithDoc="0">
    <oddFooter>&amp;R&amp;16Příloha č. 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view="pageBreakPreview" topLeftCell="A64" zoomScale="70" zoomScaleNormal="100" zoomScaleSheetLayoutView="70" workbookViewId="0">
      <selection activeCell="R67" sqref="R67"/>
    </sheetView>
  </sheetViews>
  <sheetFormatPr defaultRowHeight="15" x14ac:dyDescent="0.25"/>
  <cols>
    <col min="1" max="1" width="12.7109375" customWidth="1"/>
    <col min="3" max="9" width="11.85546875" customWidth="1"/>
  </cols>
  <sheetData>
    <row r="1" spans="1:9" s="215" customFormat="1" ht="21" x14ac:dyDescent="0.35">
      <c r="A1" s="214" t="s">
        <v>154</v>
      </c>
    </row>
    <row r="2" spans="1:9" s="215" customFormat="1" ht="21" x14ac:dyDescent="0.35">
      <c r="A2" s="224" t="s">
        <v>155</v>
      </c>
    </row>
    <row r="3" spans="1:9" ht="15.75" thickBot="1" x14ac:dyDescent="0.3"/>
    <row r="4" spans="1:9" ht="12.75" customHeight="1" thickTop="1" x14ac:dyDescent="0.25">
      <c r="A4" s="51" t="s">
        <v>62</v>
      </c>
      <c r="B4" s="52" t="s">
        <v>63</v>
      </c>
      <c r="C4" s="52" t="s">
        <v>64</v>
      </c>
      <c r="D4" s="52" t="s">
        <v>65</v>
      </c>
      <c r="E4" s="52" t="s">
        <v>66</v>
      </c>
      <c r="F4" s="52" t="s">
        <v>67</v>
      </c>
      <c r="G4" s="52" t="s">
        <v>68</v>
      </c>
      <c r="H4" s="53" t="s">
        <v>69</v>
      </c>
      <c r="I4" s="54" t="s">
        <v>70</v>
      </c>
    </row>
    <row r="5" spans="1:9" ht="15.75" thickBot="1" x14ac:dyDescent="0.3">
      <c r="A5" s="55" t="s">
        <v>71</v>
      </c>
      <c r="B5" s="56"/>
      <c r="C5" s="57" t="s">
        <v>72</v>
      </c>
      <c r="D5" s="57" t="s">
        <v>72</v>
      </c>
      <c r="E5" s="57" t="s">
        <v>72</v>
      </c>
      <c r="F5" s="57" t="s">
        <v>72</v>
      </c>
      <c r="G5" s="57" t="s">
        <v>72</v>
      </c>
      <c r="H5" s="57" t="s">
        <v>72</v>
      </c>
      <c r="I5" s="58" t="s">
        <v>73</v>
      </c>
    </row>
    <row r="6" spans="1:9" ht="15.75" thickTop="1" x14ac:dyDescent="0.25">
      <c r="A6" s="59" t="s">
        <v>0</v>
      </c>
      <c r="B6" s="121">
        <v>41823</v>
      </c>
      <c r="C6" s="73">
        <v>4.8</v>
      </c>
      <c r="D6" s="73">
        <v>6.7</v>
      </c>
      <c r="E6" s="74">
        <v>26.2</v>
      </c>
      <c r="F6" s="74">
        <v>3.6</v>
      </c>
      <c r="G6" s="74" t="s">
        <v>74</v>
      </c>
      <c r="H6" s="74" t="s">
        <v>74</v>
      </c>
      <c r="I6" s="83">
        <f>SUM(C6:H6)</f>
        <v>41.300000000000004</v>
      </c>
    </row>
    <row r="7" spans="1:9" x14ac:dyDescent="0.25">
      <c r="A7" s="59"/>
      <c r="B7" s="176">
        <v>42209</v>
      </c>
      <c r="C7" s="152">
        <v>2.8</v>
      </c>
      <c r="D7" s="152">
        <v>9.1</v>
      </c>
      <c r="E7" s="153">
        <v>46.7</v>
      </c>
      <c r="F7" s="153">
        <v>2.2000000000000002</v>
      </c>
      <c r="G7" s="153" t="s">
        <v>40</v>
      </c>
      <c r="H7" s="153"/>
      <c r="I7" s="158">
        <f t="shared" ref="I7:I130" si="0">SUM(C7:H7)</f>
        <v>60.800000000000004</v>
      </c>
    </row>
    <row r="8" spans="1:9" x14ac:dyDescent="0.25">
      <c r="A8" s="59"/>
      <c r="B8" s="176">
        <v>42340</v>
      </c>
      <c r="C8" s="152">
        <v>3</v>
      </c>
      <c r="D8" s="152">
        <v>7.9</v>
      </c>
      <c r="E8" s="153">
        <v>15.8</v>
      </c>
      <c r="F8" s="153">
        <v>0.95</v>
      </c>
      <c r="G8" s="153" t="s">
        <v>40</v>
      </c>
      <c r="H8" s="153"/>
      <c r="I8" s="158">
        <f t="shared" si="0"/>
        <v>27.650000000000002</v>
      </c>
    </row>
    <row r="9" spans="1:9" x14ac:dyDescent="0.25">
      <c r="A9" s="59"/>
      <c r="B9" s="176">
        <v>42558</v>
      </c>
      <c r="C9" s="152">
        <v>3.3</v>
      </c>
      <c r="D9" s="152">
        <v>18</v>
      </c>
      <c r="E9" s="153">
        <v>2.7</v>
      </c>
      <c r="F9" s="153" t="s">
        <v>40</v>
      </c>
      <c r="G9" s="153" t="s">
        <v>40</v>
      </c>
      <c r="H9" s="153"/>
      <c r="I9" s="158">
        <f t="shared" si="0"/>
        <v>24</v>
      </c>
    </row>
    <row r="10" spans="1:9" x14ac:dyDescent="0.25">
      <c r="A10" s="59"/>
      <c r="B10" s="176">
        <v>42706</v>
      </c>
      <c r="C10" s="152">
        <v>2.4</v>
      </c>
      <c r="D10" s="152">
        <v>18.3</v>
      </c>
      <c r="E10" s="153">
        <v>1.7</v>
      </c>
      <c r="F10" s="153" t="s">
        <v>40</v>
      </c>
      <c r="G10" s="153" t="s">
        <v>40</v>
      </c>
      <c r="H10" s="153"/>
      <c r="I10" s="158">
        <f t="shared" ref="I10" si="1">SUM(C10:H10)</f>
        <v>22.4</v>
      </c>
    </row>
    <row r="11" spans="1:9" x14ac:dyDescent="0.25">
      <c r="A11" s="59"/>
      <c r="B11" s="176">
        <v>42962</v>
      </c>
      <c r="C11" s="152">
        <v>5.2</v>
      </c>
      <c r="D11" s="111">
        <v>28.9</v>
      </c>
      <c r="E11" s="153" t="s">
        <v>40</v>
      </c>
      <c r="F11" s="153" t="s">
        <v>40</v>
      </c>
      <c r="G11" s="153" t="s">
        <v>40</v>
      </c>
      <c r="H11" s="153"/>
      <c r="I11" s="158">
        <f t="shared" ref="I11" si="2">SUM(C11:H11)</f>
        <v>34.1</v>
      </c>
    </row>
    <row r="12" spans="1:9" x14ac:dyDescent="0.25">
      <c r="A12" s="148"/>
      <c r="B12" s="176">
        <v>43075</v>
      </c>
      <c r="C12" s="153" t="s">
        <v>40</v>
      </c>
      <c r="D12" s="152">
        <v>12.3</v>
      </c>
      <c r="E12" s="153" t="s">
        <v>40</v>
      </c>
      <c r="F12" s="153" t="s">
        <v>40</v>
      </c>
      <c r="G12" s="153" t="s">
        <v>40</v>
      </c>
      <c r="H12" s="153"/>
      <c r="I12" s="158">
        <f t="shared" si="0"/>
        <v>12.3</v>
      </c>
    </row>
    <row r="13" spans="1:9" x14ac:dyDescent="0.25">
      <c r="A13" s="148"/>
      <c r="B13" s="176">
        <v>43294</v>
      </c>
      <c r="C13" s="153">
        <v>1.9</v>
      </c>
      <c r="D13" s="152">
        <v>11.9</v>
      </c>
      <c r="E13" s="153">
        <v>2.8</v>
      </c>
      <c r="F13" s="153" t="s">
        <v>40</v>
      </c>
      <c r="G13" s="153" t="s">
        <v>40</v>
      </c>
      <c r="H13" s="153"/>
      <c r="I13" s="158">
        <f t="shared" ref="I13:I16" si="3">SUM(C13:H13)</f>
        <v>16.600000000000001</v>
      </c>
    </row>
    <row r="14" spans="1:9" s="124" customFormat="1" x14ac:dyDescent="0.25">
      <c r="A14" s="148"/>
      <c r="B14" s="176">
        <v>43616</v>
      </c>
      <c r="C14" s="153">
        <v>0.7</v>
      </c>
      <c r="D14" s="152">
        <v>6.7</v>
      </c>
      <c r="E14" s="153" t="s">
        <v>40</v>
      </c>
      <c r="F14" s="153" t="s">
        <v>40</v>
      </c>
      <c r="G14" s="153" t="s">
        <v>40</v>
      </c>
      <c r="H14" s="153"/>
      <c r="I14" s="158">
        <f t="shared" ref="I14" si="4">SUM(C14:H14)</f>
        <v>7.4</v>
      </c>
    </row>
    <row r="15" spans="1:9" s="124" customFormat="1" ht="15.75" thickBot="1" x14ac:dyDescent="0.3">
      <c r="A15" s="151"/>
      <c r="B15" s="187">
        <v>43746</v>
      </c>
      <c r="C15" s="155" t="s">
        <v>40</v>
      </c>
      <c r="D15" s="154">
        <v>1.6</v>
      </c>
      <c r="E15" s="155" t="s">
        <v>40</v>
      </c>
      <c r="F15" s="155" t="s">
        <v>40</v>
      </c>
      <c r="G15" s="155" t="s">
        <v>40</v>
      </c>
      <c r="H15" s="155"/>
      <c r="I15" s="159">
        <f t="shared" ref="I15" si="5">SUM(C15:H15)</f>
        <v>1.6</v>
      </c>
    </row>
    <row r="16" spans="1:9" s="124" customFormat="1" ht="16.5" thickTop="1" thickBot="1" x14ac:dyDescent="0.3">
      <c r="A16" s="151" t="s">
        <v>98</v>
      </c>
      <c r="B16" s="187">
        <v>43440</v>
      </c>
      <c r="C16" s="177">
        <v>1</v>
      </c>
      <c r="D16" s="149">
        <v>3.2</v>
      </c>
      <c r="E16" s="155" t="s">
        <v>40</v>
      </c>
      <c r="F16" s="155" t="s">
        <v>40</v>
      </c>
      <c r="G16" s="155" t="s">
        <v>40</v>
      </c>
      <c r="H16" s="150" t="s">
        <v>74</v>
      </c>
      <c r="I16" s="160">
        <f t="shared" si="3"/>
        <v>4.2</v>
      </c>
    </row>
    <row r="17" spans="1:9" ht="15.75" thickTop="1" x14ac:dyDescent="0.25">
      <c r="A17" s="59" t="s">
        <v>1</v>
      </c>
      <c r="B17" s="121">
        <v>41823</v>
      </c>
      <c r="C17" s="73">
        <v>8.5</v>
      </c>
      <c r="D17" s="73">
        <v>13</v>
      </c>
      <c r="E17" s="74">
        <v>35.6</v>
      </c>
      <c r="F17" s="74">
        <v>8.8000000000000007</v>
      </c>
      <c r="G17" s="74" t="s">
        <v>74</v>
      </c>
      <c r="H17" s="74" t="s">
        <v>74</v>
      </c>
      <c r="I17" s="83">
        <f t="shared" si="0"/>
        <v>65.900000000000006</v>
      </c>
    </row>
    <row r="18" spans="1:9" x14ac:dyDescent="0.25">
      <c r="A18" s="59"/>
      <c r="B18" s="176">
        <v>42209</v>
      </c>
      <c r="C18" s="153">
        <v>0.5</v>
      </c>
      <c r="D18" s="152">
        <v>2.2999999999999998</v>
      </c>
      <c r="E18" s="153">
        <v>1</v>
      </c>
      <c r="F18" s="153" t="s">
        <v>40</v>
      </c>
      <c r="G18" s="153" t="s">
        <v>40</v>
      </c>
      <c r="H18" s="153"/>
      <c r="I18" s="158">
        <f t="shared" si="0"/>
        <v>3.8</v>
      </c>
    </row>
    <row r="19" spans="1:9" x14ac:dyDescent="0.25">
      <c r="A19" s="59"/>
      <c r="B19" s="176">
        <v>42340</v>
      </c>
      <c r="C19" s="153">
        <v>0.56999999999999995</v>
      </c>
      <c r="D19" s="152">
        <v>0.52</v>
      </c>
      <c r="E19" s="153">
        <v>2</v>
      </c>
      <c r="F19" s="153" t="s">
        <v>40</v>
      </c>
      <c r="G19" s="153" t="s">
        <v>40</v>
      </c>
      <c r="H19" s="153"/>
      <c r="I19" s="158">
        <f t="shared" si="0"/>
        <v>3.09</v>
      </c>
    </row>
    <row r="20" spans="1:9" x14ac:dyDescent="0.25">
      <c r="A20" s="59"/>
      <c r="B20" s="176">
        <v>42558</v>
      </c>
      <c r="C20" s="153" t="s">
        <v>40</v>
      </c>
      <c r="D20" s="152">
        <v>1.3</v>
      </c>
      <c r="E20" s="153" t="s">
        <v>40</v>
      </c>
      <c r="F20" s="153" t="s">
        <v>40</v>
      </c>
      <c r="G20" s="153" t="s">
        <v>40</v>
      </c>
      <c r="H20" s="153"/>
      <c r="I20" s="158">
        <f t="shared" si="0"/>
        <v>1.3</v>
      </c>
    </row>
    <row r="21" spans="1:9" x14ac:dyDescent="0.25">
      <c r="A21" s="59"/>
      <c r="B21" s="176">
        <v>42706</v>
      </c>
      <c r="C21" s="172">
        <v>0.7</v>
      </c>
      <c r="D21" s="152">
        <v>1.2</v>
      </c>
      <c r="E21" s="153" t="s">
        <v>40</v>
      </c>
      <c r="F21" s="153" t="s">
        <v>40</v>
      </c>
      <c r="G21" s="153" t="s">
        <v>40</v>
      </c>
      <c r="H21" s="153"/>
      <c r="I21" s="158">
        <f t="shared" ref="I21" si="6">SUM(C21:H21)</f>
        <v>1.9</v>
      </c>
    </row>
    <row r="22" spans="1:9" x14ac:dyDescent="0.25">
      <c r="A22" s="59"/>
      <c r="B22" s="176">
        <v>42962</v>
      </c>
      <c r="C22" s="152">
        <v>4.5</v>
      </c>
      <c r="D22" s="111">
        <v>24.7</v>
      </c>
      <c r="E22" s="153" t="s">
        <v>40</v>
      </c>
      <c r="F22" s="153" t="s">
        <v>40</v>
      </c>
      <c r="G22" s="153" t="s">
        <v>40</v>
      </c>
      <c r="H22" s="153"/>
      <c r="I22" s="158">
        <f t="shared" ref="I22" si="7">SUM(C22:H22)</f>
        <v>29.2</v>
      </c>
    </row>
    <row r="23" spans="1:9" x14ac:dyDescent="0.25">
      <c r="A23" s="148"/>
      <c r="B23" s="176">
        <v>43075</v>
      </c>
      <c r="C23" s="153" t="s">
        <v>40</v>
      </c>
      <c r="D23" s="152">
        <v>1.8</v>
      </c>
      <c r="E23" s="153" t="s">
        <v>40</v>
      </c>
      <c r="F23" s="153" t="s">
        <v>40</v>
      </c>
      <c r="G23" s="153" t="s">
        <v>40</v>
      </c>
      <c r="H23" s="153"/>
      <c r="I23" s="158">
        <f t="shared" si="0"/>
        <v>1.8</v>
      </c>
    </row>
    <row r="24" spans="1:9" x14ac:dyDescent="0.25">
      <c r="A24" s="148"/>
      <c r="B24" s="176">
        <v>43294</v>
      </c>
      <c r="C24" s="172">
        <v>0.5</v>
      </c>
      <c r="D24" s="152">
        <v>1.1000000000000001</v>
      </c>
      <c r="E24" s="153" t="s">
        <v>40</v>
      </c>
      <c r="F24" s="153" t="s">
        <v>40</v>
      </c>
      <c r="G24" s="153" t="s">
        <v>40</v>
      </c>
      <c r="H24" s="153"/>
      <c r="I24" s="158">
        <f t="shared" si="0"/>
        <v>1.6</v>
      </c>
    </row>
    <row r="25" spans="1:9" x14ac:dyDescent="0.25">
      <c r="A25" s="148"/>
      <c r="B25" s="176">
        <v>43440</v>
      </c>
      <c r="C25" s="153" t="s">
        <v>40</v>
      </c>
      <c r="D25" s="152">
        <v>5.7</v>
      </c>
      <c r="E25" s="153" t="s">
        <v>40</v>
      </c>
      <c r="F25" s="153" t="s">
        <v>40</v>
      </c>
      <c r="G25" s="153" t="s">
        <v>40</v>
      </c>
      <c r="H25" s="153"/>
      <c r="I25" s="158">
        <f t="shared" ref="I25:I26" si="8">SUM(C25:H25)</f>
        <v>5.7</v>
      </c>
    </row>
    <row r="26" spans="1:9" s="124" customFormat="1" x14ac:dyDescent="0.25">
      <c r="A26" s="148"/>
      <c r="B26" s="176">
        <v>43616</v>
      </c>
      <c r="C26" s="172">
        <v>0.5</v>
      </c>
      <c r="D26" s="152">
        <v>6.5</v>
      </c>
      <c r="E26" s="153" t="s">
        <v>40</v>
      </c>
      <c r="F26" s="153" t="s">
        <v>40</v>
      </c>
      <c r="G26" s="153" t="s">
        <v>40</v>
      </c>
      <c r="H26" s="153"/>
      <c r="I26" s="158">
        <f t="shared" si="8"/>
        <v>7</v>
      </c>
    </row>
    <row r="27" spans="1:9" s="124" customFormat="1" ht="15.75" thickBot="1" x14ac:dyDescent="0.3">
      <c r="A27" s="151"/>
      <c r="B27" s="187">
        <v>43746</v>
      </c>
      <c r="C27" s="155" t="s">
        <v>40</v>
      </c>
      <c r="D27" s="154">
        <v>5.0999999999999996</v>
      </c>
      <c r="E27" s="155">
        <v>1.4</v>
      </c>
      <c r="F27" s="155" t="s">
        <v>40</v>
      </c>
      <c r="G27" s="155" t="s">
        <v>40</v>
      </c>
      <c r="H27" s="155"/>
      <c r="I27" s="159">
        <f t="shared" ref="I27" si="9">SUM(C27:H27)</f>
        <v>6.5</v>
      </c>
    </row>
    <row r="28" spans="1:9" ht="16.5" thickTop="1" thickBot="1" x14ac:dyDescent="0.3">
      <c r="A28" s="63" t="s">
        <v>75</v>
      </c>
      <c r="B28" s="122">
        <v>41823</v>
      </c>
      <c r="C28" s="81">
        <v>2.6</v>
      </c>
      <c r="D28" s="81">
        <v>11.3</v>
      </c>
      <c r="E28" s="82">
        <v>8.6999999999999993</v>
      </c>
      <c r="F28" s="82">
        <v>4.3</v>
      </c>
      <c r="G28" s="82" t="s">
        <v>74</v>
      </c>
      <c r="H28" s="82" t="s">
        <v>74</v>
      </c>
      <c r="I28" s="84">
        <f t="shared" si="0"/>
        <v>26.900000000000002</v>
      </c>
    </row>
    <row r="29" spans="1:9" ht="15.75" thickTop="1" x14ac:dyDescent="0.25">
      <c r="A29" s="75" t="s">
        <v>20</v>
      </c>
      <c r="B29" s="121">
        <v>42209</v>
      </c>
      <c r="C29" s="74">
        <v>1.3</v>
      </c>
      <c r="D29" s="73">
        <v>5.0999999999999996</v>
      </c>
      <c r="E29" s="74">
        <v>2.9</v>
      </c>
      <c r="F29" s="74" t="s">
        <v>40</v>
      </c>
      <c r="G29" s="74" t="s">
        <v>40</v>
      </c>
      <c r="H29" s="74"/>
      <c r="I29" s="83">
        <f t="shared" si="0"/>
        <v>9.2999999999999989</v>
      </c>
    </row>
    <row r="30" spans="1:9" x14ac:dyDescent="0.25">
      <c r="A30" s="76"/>
      <c r="B30" s="176">
        <v>42340</v>
      </c>
      <c r="C30" s="153">
        <v>2</v>
      </c>
      <c r="D30" s="152">
        <v>3.5</v>
      </c>
      <c r="E30" s="153">
        <v>4.5</v>
      </c>
      <c r="F30" s="153" t="s">
        <v>40</v>
      </c>
      <c r="G30" s="153" t="s">
        <v>40</v>
      </c>
      <c r="H30" s="153"/>
      <c r="I30" s="158">
        <f t="shared" si="0"/>
        <v>10</v>
      </c>
    </row>
    <row r="31" spans="1:9" x14ac:dyDescent="0.25">
      <c r="A31" s="76"/>
      <c r="B31" s="176">
        <v>42558</v>
      </c>
      <c r="C31" s="152">
        <v>2.2999999999999998</v>
      </c>
      <c r="D31" s="152">
        <v>5.5</v>
      </c>
      <c r="E31" s="153">
        <v>3.3</v>
      </c>
      <c r="F31" s="153" t="s">
        <v>40</v>
      </c>
      <c r="G31" s="153" t="s">
        <v>40</v>
      </c>
      <c r="H31" s="153"/>
      <c r="I31" s="158">
        <f t="shared" si="0"/>
        <v>11.1</v>
      </c>
    </row>
    <row r="32" spans="1:9" x14ac:dyDescent="0.25">
      <c r="A32" s="76"/>
      <c r="B32" s="176">
        <v>42706</v>
      </c>
      <c r="C32" s="152">
        <v>2.5</v>
      </c>
      <c r="D32" s="152">
        <v>5.3</v>
      </c>
      <c r="E32" s="153">
        <v>2.5</v>
      </c>
      <c r="F32" s="153" t="s">
        <v>40</v>
      </c>
      <c r="G32" s="153" t="s">
        <v>40</v>
      </c>
      <c r="H32" s="153"/>
      <c r="I32" s="158">
        <f t="shared" ref="I32" si="10">SUM(C32:H32)</f>
        <v>10.3</v>
      </c>
    </row>
    <row r="33" spans="1:9" x14ac:dyDescent="0.25">
      <c r="A33" s="76"/>
      <c r="B33" s="176">
        <v>42962</v>
      </c>
      <c r="C33" s="153">
        <v>1.6</v>
      </c>
      <c r="D33" s="152">
        <v>7.4</v>
      </c>
      <c r="E33" s="153">
        <v>7.7</v>
      </c>
      <c r="F33" s="153">
        <v>0.7</v>
      </c>
      <c r="G33" s="153" t="s">
        <v>40</v>
      </c>
      <c r="H33" s="153"/>
      <c r="I33" s="158">
        <f t="shared" ref="I33" si="11">SUM(C33:H33)</f>
        <v>17.399999999999999</v>
      </c>
    </row>
    <row r="34" spans="1:9" x14ac:dyDescent="0.25">
      <c r="A34" s="156"/>
      <c r="B34" s="176">
        <v>43075</v>
      </c>
      <c r="C34" s="152">
        <v>3.4</v>
      </c>
      <c r="D34" s="152">
        <v>5.2</v>
      </c>
      <c r="E34" s="153" t="s">
        <v>40</v>
      </c>
      <c r="F34" s="153" t="s">
        <v>40</v>
      </c>
      <c r="G34" s="153" t="s">
        <v>40</v>
      </c>
      <c r="H34" s="153"/>
      <c r="I34" s="158">
        <f t="shared" si="0"/>
        <v>8.6</v>
      </c>
    </row>
    <row r="35" spans="1:9" x14ac:dyDescent="0.25">
      <c r="A35" s="156"/>
      <c r="B35" s="176">
        <v>43294</v>
      </c>
      <c r="C35" s="172">
        <v>1.1000000000000001</v>
      </c>
      <c r="D35" s="152">
        <v>5.3</v>
      </c>
      <c r="E35" s="153">
        <v>2</v>
      </c>
      <c r="F35" s="153">
        <v>0.5</v>
      </c>
      <c r="G35" s="153" t="s">
        <v>40</v>
      </c>
      <c r="H35" s="153"/>
      <c r="I35" s="158">
        <f t="shared" ref="I35" si="12">SUM(C35:H35)</f>
        <v>8.9</v>
      </c>
    </row>
    <row r="36" spans="1:9" x14ac:dyDescent="0.25">
      <c r="A36" s="156"/>
      <c r="B36" s="176">
        <v>43440</v>
      </c>
      <c r="C36" s="172">
        <v>1.1000000000000001</v>
      </c>
      <c r="D36" s="152">
        <v>3.7</v>
      </c>
      <c r="E36" s="153">
        <v>7.5</v>
      </c>
      <c r="F36" s="153" t="s">
        <v>40</v>
      </c>
      <c r="G36" s="153" t="s">
        <v>40</v>
      </c>
      <c r="H36" s="153"/>
      <c r="I36" s="158">
        <f t="shared" ref="I36:I37" si="13">SUM(C36:H36)</f>
        <v>12.3</v>
      </c>
    </row>
    <row r="37" spans="1:9" s="124" customFormat="1" x14ac:dyDescent="0.25">
      <c r="A37" s="156"/>
      <c r="B37" s="176">
        <v>43616</v>
      </c>
      <c r="C37" s="172">
        <v>1.1000000000000001</v>
      </c>
      <c r="D37" s="152">
        <v>8.8000000000000007</v>
      </c>
      <c r="E37" s="153" t="s">
        <v>40</v>
      </c>
      <c r="F37" s="153" t="s">
        <v>40</v>
      </c>
      <c r="G37" s="153" t="s">
        <v>40</v>
      </c>
      <c r="H37" s="153"/>
      <c r="I37" s="158">
        <f t="shared" si="13"/>
        <v>9.9</v>
      </c>
    </row>
    <row r="38" spans="1:9" s="124" customFormat="1" ht="15.75" thickBot="1" x14ac:dyDescent="0.3">
      <c r="A38" s="77"/>
      <c r="B38" s="187">
        <v>43746</v>
      </c>
      <c r="C38" s="164">
        <v>0.5</v>
      </c>
      <c r="D38" s="154">
        <v>6.1</v>
      </c>
      <c r="E38" s="155" t="s">
        <v>40</v>
      </c>
      <c r="F38" s="155" t="s">
        <v>40</v>
      </c>
      <c r="G38" s="155" t="s">
        <v>40</v>
      </c>
      <c r="H38" s="155"/>
      <c r="I38" s="159">
        <f t="shared" ref="I38" si="14">SUM(C38:H38)</f>
        <v>6.6</v>
      </c>
    </row>
    <row r="39" spans="1:9" ht="16.5" thickTop="1" thickBot="1" x14ac:dyDescent="0.3">
      <c r="A39" s="76" t="s">
        <v>76</v>
      </c>
      <c r="B39" s="191">
        <v>41823</v>
      </c>
      <c r="C39" s="189">
        <v>6.4</v>
      </c>
      <c r="D39" s="189">
        <v>11.9</v>
      </c>
      <c r="E39" s="188">
        <v>31.8</v>
      </c>
      <c r="F39" s="188">
        <v>7.4</v>
      </c>
      <c r="G39" s="188">
        <v>2.7</v>
      </c>
      <c r="H39" s="188" t="s">
        <v>74</v>
      </c>
      <c r="I39" s="190">
        <f t="shared" si="0"/>
        <v>60.2</v>
      </c>
    </row>
    <row r="40" spans="1:9" ht="15.75" thickTop="1" x14ac:dyDescent="0.25">
      <c r="A40" s="75" t="s">
        <v>2</v>
      </c>
      <c r="B40" s="121">
        <v>41823</v>
      </c>
      <c r="C40" s="74">
        <v>2</v>
      </c>
      <c r="D40" s="73">
        <v>8.9</v>
      </c>
      <c r="E40" s="74">
        <v>6.4</v>
      </c>
      <c r="F40" s="74" t="s">
        <v>74</v>
      </c>
      <c r="G40" s="74" t="s">
        <v>74</v>
      </c>
      <c r="H40" s="74" t="s">
        <v>74</v>
      </c>
      <c r="I40" s="83">
        <f t="shared" si="0"/>
        <v>17.3</v>
      </c>
    </row>
    <row r="41" spans="1:9" x14ac:dyDescent="0.25">
      <c r="A41" s="76"/>
      <c r="B41" s="176">
        <v>42209</v>
      </c>
      <c r="C41" s="153">
        <v>1.2</v>
      </c>
      <c r="D41" s="152">
        <v>8.1</v>
      </c>
      <c r="E41" s="153">
        <v>6.4</v>
      </c>
      <c r="F41" s="153" t="s">
        <v>40</v>
      </c>
      <c r="G41" s="153" t="s">
        <v>40</v>
      </c>
      <c r="H41" s="153"/>
      <c r="I41" s="158">
        <f t="shared" si="0"/>
        <v>15.7</v>
      </c>
    </row>
    <row r="42" spans="1:9" x14ac:dyDescent="0.25">
      <c r="A42" s="76"/>
      <c r="B42" s="176">
        <v>42340</v>
      </c>
      <c r="C42" s="153">
        <v>1.1000000000000001</v>
      </c>
      <c r="D42" s="152">
        <v>2.4</v>
      </c>
      <c r="E42" s="153">
        <v>3.4</v>
      </c>
      <c r="F42" s="153" t="s">
        <v>40</v>
      </c>
      <c r="G42" s="153" t="s">
        <v>40</v>
      </c>
      <c r="H42" s="153"/>
      <c r="I42" s="158">
        <f t="shared" si="0"/>
        <v>6.9</v>
      </c>
    </row>
    <row r="43" spans="1:9" x14ac:dyDescent="0.25">
      <c r="A43" s="76"/>
      <c r="B43" s="176">
        <v>42558</v>
      </c>
      <c r="C43" s="153" t="s">
        <v>40</v>
      </c>
      <c r="D43" s="152">
        <v>4.0999999999999996</v>
      </c>
      <c r="E43" s="153" t="s">
        <v>40</v>
      </c>
      <c r="F43" s="153" t="s">
        <v>40</v>
      </c>
      <c r="G43" s="153" t="s">
        <v>40</v>
      </c>
      <c r="H43" s="153"/>
      <c r="I43" s="158">
        <f t="shared" si="0"/>
        <v>4.0999999999999996</v>
      </c>
    </row>
    <row r="44" spans="1:9" x14ac:dyDescent="0.25">
      <c r="A44" s="76"/>
      <c r="B44" s="176">
        <v>42706</v>
      </c>
      <c r="C44" s="172">
        <v>0.9</v>
      </c>
      <c r="D44" s="152">
        <v>4.4000000000000004</v>
      </c>
      <c r="E44" s="153">
        <v>0.6</v>
      </c>
      <c r="F44" s="153" t="s">
        <v>40</v>
      </c>
      <c r="G44" s="153" t="s">
        <v>40</v>
      </c>
      <c r="H44" s="153"/>
      <c r="I44" s="158">
        <f t="shared" ref="I44" si="15">SUM(C44:H44)</f>
        <v>5.9</v>
      </c>
    </row>
    <row r="45" spans="1:9" x14ac:dyDescent="0.25">
      <c r="A45" s="76"/>
      <c r="B45" s="176">
        <v>42962</v>
      </c>
      <c r="C45" s="152">
        <v>3.2</v>
      </c>
      <c r="D45" s="111">
        <v>25.3</v>
      </c>
      <c r="E45" s="153">
        <v>0.8</v>
      </c>
      <c r="F45" s="153" t="s">
        <v>40</v>
      </c>
      <c r="G45" s="153" t="s">
        <v>40</v>
      </c>
      <c r="H45" s="153"/>
      <c r="I45" s="158">
        <f t="shared" ref="I45" si="16">SUM(C45:H45)</f>
        <v>29.3</v>
      </c>
    </row>
    <row r="46" spans="1:9" x14ac:dyDescent="0.25">
      <c r="A46" s="156"/>
      <c r="B46" s="176">
        <v>43075</v>
      </c>
      <c r="C46" s="152">
        <v>2.2999999999999998</v>
      </c>
      <c r="D46" s="152">
        <v>7.5</v>
      </c>
      <c r="E46" s="153" t="s">
        <v>40</v>
      </c>
      <c r="F46" s="153" t="s">
        <v>40</v>
      </c>
      <c r="G46" s="153" t="s">
        <v>40</v>
      </c>
      <c r="H46" s="153"/>
      <c r="I46" s="158">
        <f t="shared" si="0"/>
        <v>9.8000000000000007</v>
      </c>
    </row>
    <row r="47" spans="1:9" x14ac:dyDescent="0.25">
      <c r="A47" s="156"/>
      <c r="B47" s="176">
        <v>43294</v>
      </c>
      <c r="C47" s="172">
        <v>0.5</v>
      </c>
      <c r="D47" s="152">
        <v>14.3</v>
      </c>
      <c r="E47" s="153" t="s">
        <v>40</v>
      </c>
      <c r="F47" s="153" t="s">
        <v>40</v>
      </c>
      <c r="G47" s="153" t="s">
        <v>40</v>
      </c>
      <c r="H47" s="153"/>
      <c r="I47" s="158">
        <f t="shared" si="0"/>
        <v>14.8</v>
      </c>
    </row>
    <row r="48" spans="1:9" x14ac:dyDescent="0.25">
      <c r="A48" s="156"/>
      <c r="B48" s="176">
        <v>43440</v>
      </c>
      <c r="C48" s="172">
        <v>0.6</v>
      </c>
      <c r="D48" s="152">
        <v>10.3</v>
      </c>
      <c r="E48" s="153" t="s">
        <v>40</v>
      </c>
      <c r="F48" s="153" t="s">
        <v>40</v>
      </c>
      <c r="G48" s="153" t="s">
        <v>40</v>
      </c>
      <c r="H48" s="153"/>
      <c r="I48" s="158">
        <f t="shared" ref="I48:I49" si="17">SUM(C48:H48)</f>
        <v>10.9</v>
      </c>
    </row>
    <row r="49" spans="1:9" s="124" customFormat="1" x14ac:dyDescent="0.25">
      <c r="A49" s="156"/>
      <c r="B49" s="176">
        <v>43616</v>
      </c>
      <c r="C49" s="172">
        <v>0.9</v>
      </c>
      <c r="D49" s="152">
        <v>12.2</v>
      </c>
      <c r="E49" s="153" t="s">
        <v>40</v>
      </c>
      <c r="F49" s="153" t="s">
        <v>40</v>
      </c>
      <c r="G49" s="153" t="s">
        <v>40</v>
      </c>
      <c r="H49" s="153"/>
      <c r="I49" s="158">
        <f t="shared" si="17"/>
        <v>13.1</v>
      </c>
    </row>
    <row r="50" spans="1:9" s="124" customFormat="1" ht="15.75" thickBot="1" x14ac:dyDescent="0.3">
      <c r="A50" s="77"/>
      <c r="B50" s="187">
        <v>43746</v>
      </c>
      <c r="C50" s="164" t="s">
        <v>40</v>
      </c>
      <c r="D50" s="154">
        <v>4.3</v>
      </c>
      <c r="E50" s="155" t="s">
        <v>40</v>
      </c>
      <c r="F50" s="155" t="s">
        <v>40</v>
      </c>
      <c r="G50" s="155" t="s">
        <v>40</v>
      </c>
      <c r="H50" s="155"/>
      <c r="I50" s="159">
        <f t="shared" ref="I50" si="18">SUM(C50:H50)</f>
        <v>4.3</v>
      </c>
    </row>
    <row r="51" spans="1:9" ht="15.75" thickTop="1" x14ac:dyDescent="0.25">
      <c r="A51" s="76" t="s">
        <v>3</v>
      </c>
      <c r="B51" s="121">
        <v>41823</v>
      </c>
      <c r="C51" s="73">
        <v>2.9</v>
      </c>
      <c r="D51" s="73">
        <v>7.5</v>
      </c>
      <c r="E51" s="74">
        <v>28.6</v>
      </c>
      <c r="F51" s="74" t="s">
        <v>74</v>
      </c>
      <c r="G51" s="74" t="s">
        <v>74</v>
      </c>
      <c r="H51" s="74" t="s">
        <v>74</v>
      </c>
      <c r="I51" s="83">
        <f t="shared" si="0"/>
        <v>39</v>
      </c>
    </row>
    <row r="52" spans="1:9" x14ac:dyDescent="0.25">
      <c r="A52" s="76"/>
      <c r="B52" s="176">
        <v>42209</v>
      </c>
      <c r="C52" s="153">
        <v>0.49</v>
      </c>
      <c r="D52" s="152">
        <v>1.6</v>
      </c>
      <c r="E52" s="153" t="s">
        <v>40</v>
      </c>
      <c r="F52" s="153" t="s">
        <v>40</v>
      </c>
      <c r="G52" s="153" t="s">
        <v>40</v>
      </c>
      <c r="H52" s="153"/>
      <c r="I52" s="158">
        <f t="shared" si="0"/>
        <v>2.09</v>
      </c>
    </row>
    <row r="53" spans="1:9" x14ac:dyDescent="0.25">
      <c r="A53" s="76"/>
      <c r="B53" s="176">
        <v>42340</v>
      </c>
      <c r="C53" s="153">
        <v>0.65</v>
      </c>
      <c r="D53" s="152">
        <v>0.63</v>
      </c>
      <c r="E53" s="153">
        <v>2</v>
      </c>
      <c r="F53" s="153" t="s">
        <v>40</v>
      </c>
      <c r="G53" s="153" t="s">
        <v>40</v>
      </c>
      <c r="H53" s="153"/>
      <c r="I53" s="158">
        <f t="shared" si="0"/>
        <v>3.2800000000000002</v>
      </c>
    </row>
    <row r="54" spans="1:9" x14ac:dyDescent="0.25">
      <c r="A54" s="76"/>
      <c r="B54" s="176">
        <v>42558</v>
      </c>
      <c r="C54" s="153" t="s">
        <v>40</v>
      </c>
      <c r="D54" s="153" t="s">
        <v>40</v>
      </c>
      <c r="E54" s="153" t="s">
        <v>40</v>
      </c>
      <c r="F54" s="153" t="s">
        <v>40</v>
      </c>
      <c r="G54" s="153" t="s">
        <v>40</v>
      </c>
      <c r="H54" s="153"/>
      <c r="I54" s="158">
        <f t="shared" si="0"/>
        <v>0</v>
      </c>
    </row>
    <row r="55" spans="1:9" x14ac:dyDescent="0.25">
      <c r="A55" s="76"/>
      <c r="B55" s="176">
        <v>42706</v>
      </c>
      <c r="C55" s="172">
        <v>0.8</v>
      </c>
      <c r="D55" s="152">
        <v>1.9</v>
      </c>
      <c r="E55" s="153" t="s">
        <v>40</v>
      </c>
      <c r="F55" s="153" t="s">
        <v>40</v>
      </c>
      <c r="G55" s="153" t="s">
        <v>40</v>
      </c>
      <c r="H55" s="153"/>
      <c r="I55" s="158">
        <f t="shared" ref="I55" si="19">SUM(C55:H55)</f>
        <v>2.7</v>
      </c>
    </row>
    <row r="56" spans="1:9" x14ac:dyDescent="0.25">
      <c r="A56" s="76"/>
      <c r="B56" s="176">
        <v>42962</v>
      </c>
      <c r="C56" s="152">
        <v>3.3</v>
      </c>
      <c r="D56" s="111">
        <v>21.1</v>
      </c>
      <c r="E56" s="153" t="s">
        <v>40</v>
      </c>
      <c r="F56" s="153" t="s">
        <v>40</v>
      </c>
      <c r="G56" s="153" t="s">
        <v>40</v>
      </c>
      <c r="H56" s="153"/>
      <c r="I56" s="158">
        <f t="shared" ref="I56" si="20">SUM(C56:H56)</f>
        <v>24.400000000000002</v>
      </c>
    </row>
    <row r="57" spans="1:9" x14ac:dyDescent="0.25">
      <c r="A57" s="156"/>
      <c r="B57" s="176">
        <v>43075</v>
      </c>
      <c r="C57" s="172">
        <v>1.8</v>
      </c>
      <c r="D57" s="152">
        <v>2.2999999999999998</v>
      </c>
      <c r="E57" s="153" t="s">
        <v>40</v>
      </c>
      <c r="F57" s="153" t="s">
        <v>40</v>
      </c>
      <c r="G57" s="153" t="s">
        <v>40</v>
      </c>
      <c r="H57" s="153"/>
      <c r="I57" s="158">
        <f t="shared" si="0"/>
        <v>4.0999999999999996</v>
      </c>
    </row>
    <row r="58" spans="1:9" x14ac:dyDescent="0.25">
      <c r="A58" s="156"/>
      <c r="B58" s="176">
        <v>43294</v>
      </c>
      <c r="C58" s="172">
        <v>0.3</v>
      </c>
      <c r="D58" s="152">
        <v>1</v>
      </c>
      <c r="E58" s="153" t="s">
        <v>40</v>
      </c>
      <c r="F58" s="153" t="s">
        <v>40</v>
      </c>
      <c r="G58" s="153" t="s">
        <v>40</v>
      </c>
      <c r="H58" s="153"/>
      <c r="I58" s="158">
        <f t="shared" si="0"/>
        <v>1.3</v>
      </c>
    </row>
    <row r="59" spans="1:9" x14ac:dyDescent="0.25">
      <c r="A59" s="156"/>
      <c r="B59" s="176">
        <v>43440</v>
      </c>
      <c r="C59" s="172">
        <v>0.6</v>
      </c>
      <c r="D59" s="152">
        <v>2.5</v>
      </c>
      <c r="E59" s="153" t="s">
        <v>40</v>
      </c>
      <c r="F59" s="153" t="s">
        <v>40</v>
      </c>
      <c r="G59" s="153" t="s">
        <v>40</v>
      </c>
      <c r="H59" s="153"/>
      <c r="I59" s="158">
        <f t="shared" ref="I59:I60" si="21">SUM(C59:H59)</f>
        <v>3.1</v>
      </c>
    </row>
    <row r="60" spans="1:9" s="124" customFormat="1" x14ac:dyDescent="0.25">
      <c r="A60" s="156"/>
      <c r="B60" s="176">
        <v>43616</v>
      </c>
      <c r="C60" s="172">
        <v>0.7</v>
      </c>
      <c r="D60" s="152">
        <v>6.2</v>
      </c>
      <c r="E60" s="153" t="s">
        <v>40</v>
      </c>
      <c r="F60" s="153" t="s">
        <v>40</v>
      </c>
      <c r="G60" s="153" t="s">
        <v>40</v>
      </c>
      <c r="H60" s="153"/>
      <c r="I60" s="158">
        <f t="shared" si="21"/>
        <v>6.9</v>
      </c>
    </row>
    <row r="61" spans="1:9" s="124" customFormat="1" ht="15.75" thickBot="1" x14ac:dyDescent="0.3">
      <c r="A61" s="77"/>
      <c r="B61" s="187">
        <v>43746</v>
      </c>
      <c r="C61" s="164" t="s">
        <v>40</v>
      </c>
      <c r="D61" s="154">
        <v>1</v>
      </c>
      <c r="E61" s="155" t="s">
        <v>40</v>
      </c>
      <c r="F61" s="155" t="s">
        <v>40</v>
      </c>
      <c r="G61" s="155" t="s">
        <v>40</v>
      </c>
      <c r="H61" s="155"/>
      <c r="I61" s="159">
        <f t="shared" ref="I61" si="22">SUM(C61:H61)</f>
        <v>1</v>
      </c>
    </row>
    <row r="62" spans="1:9" ht="15.75" thickTop="1" x14ac:dyDescent="0.25">
      <c r="A62" s="76" t="s">
        <v>21</v>
      </c>
      <c r="B62" s="121">
        <v>42209</v>
      </c>
      <c r="C62" s="73">
        <v>6.3</v>
      </c>
      <c r="D62" s="73">
        <v>9.4</v>
      </c>
      <c r="E62" s="74" t="s">
        <v>40</v>
      </c>
      <c r="F62" s="74" t="s">
        <v>40</v>
      </c>
      <c r="G62" s="74" t="s">
        <v>40</v>
      </c>
      <c r="H62" s="74"/>
      <c r="I62" s="83">
        <f t="shared" si="0"/>
        <v>15.7</v>
      </c>
    </row>
    <row r="63" spans="1:9" x14ac:dyDescent="0.25">
      <c r="A63" s="76"/>
      <c r="B63" s="176">
        <v>42340</v>
      </c>
      <c r="C63" s="152">
        <v>2.2000000000000002</v>
      </c>
      <c r="D63" s="152">
        <v>2.1</v>
      </c>
      <c r="E63" s="153">
        <v>1.9</v>
      </c>
      <c r="F63" s="153" t="s">
        <v>40</v>
      </c>
      <c r="G63" s="153" t="s">
        <v>40</v>
      </c>
      <c r="H63" s="153"/>
      <c r="I63" s="158">
        <f t="shared" si="0"/>
        <v>6.2000000000000011</v>
      </c>
    </row>
    <row r="64" spans="1:9" x14ac:dyDescent="0.25">
      <c r="A64" s="76"/>
      <c r="B64" s="176">
        <v>42558</v>
      </c>
      <c r="C64" s="152">
        <v>3.8</v>
      </c>
      <c r="D64" s="152">
        <v>5.2</v>
      </c>
      <c r="E64" s="153" t="s">
        <v>40</v>
      </c>
      <c r="F64" s="153" t="s">
        <v>40</v>
      </c>
      <c r="G64" s="153" t="s">
        <v>40</v>
      </c>
      <c r="H64" s="153"/>
      <c r="I64" s="158">
        <f t="shared" si="0"/>
        <v>9</v>
      </c>
    </row>
    <row r="65" spans="1:9" x14ac:dyDescent="0.25">
      <c r="A65" s="76"/>
      <c r="B65" s="176">
        <v>42706</v>
      </c>
      <c r="C65" s="152">
        <v>2.5</v>
      </c>
      <c r="D65" s="152">
        <v>5</v>
      </c>
      <c r="E65" s="153">
        <v>0.3</v>
      </c>
      <c r="F65" s="153" t="s">
        <v>40</v>
      </c>
      <c r="G65" s="153" t="s">
        <v>40</v>
      </c>
      <c r="H65" s="153"/>
      <c r="I65" s="158">
        <f t="shared" ref="I65" si="23">SUM(C65:H65)</f>
        <v>7.8</v>
      </c>
    </row>
    <row r="66" spans="1:9" x14ac:dyDescent="0.25">
      <c r="A66" s="76"/>
      <c r="B66" s="176">
        <v>42962</v>
      </c>
      <c r="C66" s="152">
        <v>4.9000000000000004</v>
      </c>
      <c r="D66" s="111">
        <v>23.1</v>
      </c>
      <c r="E66" s="153" t="s">
        <v>40</v>
      </c>
      <c r="F66" s="153" t="s">
        <v>40</v>
      </c>
      <c r="G66" s="153" t="s">
        <v>40</v>
      </c>
      <c r="H66" s="153"/>
      <c r="I66" s="158">
        <f t="shared" ref="I66" si="24">SUM(C66:H66)</f>
        <v>28</v>
      </c>
    </row>
    <row r="67" spans="1:9" x14ac:dyDescent="0.25">
      <c r="A67" s="156"/>
      <c r="B67" s="176">
        <v>43075</v>
      </c>
      <c r="C67" s="152">
        <v>3</v>
      </c>
      <c r="D67" s="152">
        <v>4.7</v>
      </c>
      <c r="E67" s="153" t="s">
        <v>40</v>
      </c>
      <c r="F67" s="153" t="s">
        <v>40</v>
      </c>
      <c r="G67" s="153" t="s">
        <v>40</v>
      </c>
      <c r="H67" s="153"/>
      <c r="I67" s="158">
        <f t="shared" si="0"/>
        <v>7.7</v>
      </c>
    </row>
    <row r="68" spans="1:9" x14ac:dyDescent="0.25">
      <c r="A68" s="156"/>
      <c r="B68" s="176">
        <v>43294</v>
      </c>
      <c r="C68" s="172">
        <v>0.7</v>
      </c>
      <c r="D68" s="152">
        <v>1.1000000000000001</v>
      </c>
      <c r="E68" s="153">
        <v>1.1000000000000001</v>
      </c>
      <c r="F68" s="153" t="s">
        <v>40</v>
      </c>
      <c r="G68" s="153" t="s">
        <v>40</v>
      </c>
      <c r="H68" s="153"/>
      <c r="I68" s="158">
        <f t="shared" si="0"/>
        <v>2.9000000000000004</v>
      </c>
    </row>
    <row r="69" spans="1:9" x14ac:dyDescent="0.25">
      <c r="A69" s="156"/>
      <c r="B69" s="176">
        <v>43440</v>
      </c>
      <c r="C69" s="172">
        <v>0.9</v>
      </c>
      <c r="D69" s="152">
        <v>4.0999999999999996</v>
      </c>
      <c r="E69" s="153" t="s">
        <v>40</v>
      </c>
      <c r="F69" s="153" t="s">
        <v>40</v>
      </c>
      <c r="G69" s="153" t="s">
        <v>40</v>
      </c>
      <c r="H69" s="153"/>
      <c r="I69" s="158">
        <f t="shared" ref="I69:I70" si="25">SUM(C69:H69)</f>
        <v>5</v>
      </c>
    </row>
    <row r="70" spans="1:9" s="124" customFormat="1" x14ac:dyDescent="0.25">
      <c r="A70" s="156"/>
      <c r="B70" s="176">
        <v>43616</v>
      </c>
      <c r="C70" s="172">
        <v>0.9</v>
      </c>
      <c r="D70" s="152">
        <v>7.2</v>
      </c>
      <c r="E70" s="153" t="s">
        <v>40</v>
      </c>
      <c r="F70" s="153" t="s">
        <v>40</v>
      </c>
      <c r="G70" s="153" t="s">
        <v>40</v>
      </c>
      <c r="H70" s="153"/>
      <c r="I70" s="158">
        <f t="shared" si="25"/>
        <v>8.1</v>
      </c>
    </row>
    <row r="71" spans="1:9" s="124" customFormat="1" ht="15.75" thickBot="1" x14ac:dyDescent="0.3">
      <c r="A71" s="77"/>
      <c r="B71" s="187">
        <v>43746</v>
      </c>
      <c r="C71" s="164">
        <v>0.6</v>
      </c>
      <c r="D71" s="154">
        <v>1.1000000000000001</v>
      </c>
      <c r="E71" s="155" t="s">
        <v>40</v>
      </c>
      <c r="F71" s="155" t="s">
        <v>40</v>
      </c>
      <c r="G71" s="155" t="s">
        <v>40</v>
      </c>
      <c r="H71" s="155"/>
      <c r="I71" s="159">
        <f t="shared" ref="I71" si="26">SUM(C71:H71)</f>
        <v>1.7000000000000002</v>
      </c>
    </row>
    <row r="72" spans="1:9" ht="15.75" thickTop="1" x14ac:dyDescent="0.25">
      <c r="A72" s="64" t="s">
        <v>14</v>
      </c>
      <c r="B72" s="121">
        <v>41823</v>
      </c>
      <c r="C72" s="73">
        <v>10.7</v>
      </c>
      <c r="D72" s="73">
        <v>12.3</v>
      </c>
      <c r="E72" s="74">
        <v>27.5</v>
      </c>
      <c r="F72" s="74">
        <v>6.4</v>
      </c>
      <c r="G72" s="74" t="s">
        <v>74</v>
      </c>
      <c r="H72" s="74" t="s">
        <v>74</v>
      </c>
      <c r="I72" s="83">
        <f t="shared" si="0"/>
        <v>56.9</v>
      </c>
    </row>
    <row r="73" spans="1:9" x14ac:dyDescent="0.25">
      <c r="A73" s="78"/>
      <c r="B73" s="176">
        <v>42209</v>
      </c>
      <c r="C73" s="153" t="s">
        <v>40</v>
      </c>
      <c r="D73" s="152">
        <v>2.7</v>
      </c>
      <c r="E73" s="153" t="s">
        <v>40</v>
      </c>
      <c r="F73" s="153" t="s">
        <v>40</v>
      </c>
      <c r="G73" s="153" t="s">
        <v>40</v>
      </c>
      <c r="H73" s="153"/>
      <c r="I73" s="158">
        <f t="shared" si="0"/>
        <v>2.7</v>
      </c>
    </row>
    <row r="74" spans="1:9" x14ac:dyDescent="0.25">
      <c r="A74" s="78"/>
      <c r="B74" s="176">
        <v>42340</v>
      </c>
      <c r="C74" s="153">
        <v>0.56000000000000005</v>
      </c>
      <c r="D74" s="152">
        <v>3.3</v>
      </c>
      <c r="E74" s="153">
        <v>0.66</v>
      </c>
      <c r="F74" s="153" t="s">
        <v>40</v>
      </c>
      <c r="G74" s="153" t="s">
        <v>40</v>
      </c>
      <c r="H74" s="153"/>
      <c r="I74" s="158">
        <f t="shared" si="0"/>
        <v>4.5199999999999996</v>
      </c>
    </row>
    <row r="75" spans="1:9" x14ac:dyDescent="0.25">
      <c r="A75" s="78"/>
      <c r="B75" s="176">
        <v>42558</v>
      </c>
      <c r="C75" s="153" t="s">
        <v>40</v>
      </c>
      <c r="D75" s="152">
        <v>2.1</v>
      </c>
      <c r="E75" s="153" t="s">
        <v>40</v>
      </c>
      <c r="F75" s="153" t="s">
        <v>40</v>
      </c>
      <c r="G75" s="153" t="s">
        <v>40</v>
      </c>
      <c r="H75" s="153"/>
      <c r="I75" s="158">
        <f t="shared" si="0"/>
        <v>2.1</v>
      </c>
    </row>
    <row r="76" spans="1:9" x14ac:dyDescent="0.25">
      <c r="A76" s="78"/>
      <c r="B76" s="176">
        <v>42706</v>
      </c>
      <c r="C76" s="172">
        <v>1.2</v>
      </c>
      <c r="D76" s="152">
        <v>19.399999999999999</v>
      </c>
      <c r="E76" s="153">
        <v>1.5</v>
      </c>
      <c r="F76" s="153" t="s">
        <v>40</v>
      </c>
      <c r="G76" s="153" t="s">
        <v>40</v>
      </c>
      <c r="H76" s="153"/>
      <c r="I76" s="158">
        <f t="shared" ref="I76" si="27">SUM(C76:H76)</f>
        <v>22.099999999999998</v>
      </c>
    </row>
    <row r="77" spans="1:9" x14ac:dyDescent="0.25">
      <c r="A77" s="78"/>
      <c r="B77" s="176">
        <v>42962</v>
      </c>
      <c r="C77" s="152">
        <v>2.2000000000000002</v>
      </c>
      <c r="D77" s="152">
        <v>17</v>
      </c>
      <c r="E77" s="153" t="s">
        <v>40</v>
      </c>
      <c r="F77" s="153" t="s">
        <v>40</v>
      </c>
      <c r="G77" s="153" t="s">
        <v>40</v>
      </c>
      <c r="H77" s="153"/>
      <c r="I77" s="158">
        <f t="shared" ref="I77" si="28">SUM(C77:H77)</f>
        <v>19.2</v>
      </c>
    </row>
    <row r="78" spans="1:9" x14ac:dyDescent="0.25">
      <c r="A78" s="157"/>
      <c r="B78" s="176">
        <v>43075</v>
      </c>
      <c r="C78" s="172">
        <v>1.5</v>
      </c>
      <c r="D78" s="152">
        <v>3.3</v>
      </c>
      <c r="E78" s="153" t="s">
        <v>40</v>
      </c>
      <c r="F78" s="153" t="s">
        <v>40</v>
      </c>
      <c r="G78" s="153" t="s">
        <v>40</v>
      </c>
      <c r="H78" s="153"/>
      <c r="I78" s="158">
        <f t="shared" si="0"/>
        <v>4.8</v>
      </c>
    </row>
    <row r="79" spans="1:9" x14ac:dyDescent="0.25">
      <c r="A79" s="157"/>
      <c r="B79" s="176">
        <v>43294</v>
      </c>
      <c r="C79" s="172">
        <v>0.1</v>
      </c>
      <c r="D79" s="152">
        <v>1.2</v>
      </c>
      <c r="E79" s="153" t="s">
        <v>40</v>
      </c>
      <c r="F79" s="153" t="s">
        <v>40</v>
      </c>
      <c r="G79" s="153" t="s">
        <v>40</v>
      </c>
      <c r="H79" s="153"/>
      <c r="I79" s="158">
        <f t="shared" si="0"/>
        <v>1.3</v>
      </c>
    </row>
    <row r="80" spans="1:9" x14ac:dyDescent="0.25">
      <c r="A80" s="157"/>
      <c r="B80" s="176">
        <v>43440</v>
      </c>
      <c r="C80" s="172">
        <v>0.6</v>
      </c>
      <c r="D80" s="152">
        <v>11.3</v>
      </c>
      <c r="E80" s="153" t="s">
        <v>40</v>
      </c>
      <c r="F80" s="153" t="s">
        <v>40</v>
      </c>
      <c r="G80" s="153" t="s">
        <v>40</v>
      </c>
      <c r="H80" s="153"/>
      <c r="I80" s="158">
        <f t="shared" ref="I80:I81" si="29">SUM(C80:H80)</f>
        <v>11.9</v>
      </c>
    </row>
    <row r="81" spans="1:9" s="124" customFormat="1" x14ac:dyDescent="0.25">
      <c r="A81" s="157"/>
      <c r="B81" s="176">
        <v>43616</v>
      </c>
      <c r="C81" s="172" t="s">
        <v>40</v>
      </c>
      <c r="D81" s="152">
        <v>7.2</v>
      </c>
      <c r="E81" s="153" t="s">
        <v>40</v>
      </c>
      <c r="F81" s="153" t="s">
        <v>40</v>
      </c>
      <c r="G81" s="153" t="s">
        <v>40</v>
      </c>
      <c r="H81" s="153"/>
      <c r="I81" s="158">
        <f t="shared" si="29"/>
        <v>7.2</v>
      </c>
    </row>
    <row r="82" spans="1:9" s="124" customFormat="1" ht="15.75" thickBot="1" x14ac:dyDescent="0.3">
      <c r="A82" s="79"/>
      <c r="B82" s="187">
        <v>43746</v>
      </c>
      <c r="C82" s="164" t="s">
        <v>40</v>
      </c>
      <c r="D82" s="154">
        <v>1.8</v>
      </c>
      <c r="E82" s="155" t="s">
        <v>40</v>
      </c>
      <c r="F82" s="155" t="s">
        <v>40</v>
      </c>
      <c r="G82" s="155" t="s">
        <v>40</v>
      </c>
      <c r="H82" s="155"/>
      <c r="I82" s="159">
        <f t="shared" ref="I82" si="30">SUM(C82:H82)</f>
        <v>1.8</v>
      </c>
    </row>
    <row r="83" spans="1:9" ht="15.75" thickTop="1" x14ac:dyDescent="0.25">
      <c r="A83" s="78" t="s">
        <v>15</v>
      </c>
      <c r="B83" s="121">
        <v>41823</v>
      </c>
      <c r="C83" s="73">
        <v>10.3</v>
      </c>
      <c r="D83" s="73">
        <v>10.199999999999999</v>
      </c>
      <c r="E83" s="74">
        <v>49.2</v>
      </c>
      <c r="F83" s="74">
        <v>8.5</v>
      </c>
      <c r="G83" s="74">
        <v>3.4</v>
      </c>
      <c r="H83" s="74" t="s">
        <v>74</v>
      </c>
      <c r="I83" s="83">
        <f t="shared" si="0"/>
        <v>81.600000000000009</v>
      </c>
    </row>
    <row r="84" spans="1:9" x14ac:dyDescent="0.25">
      <c r="A84" s="78"/>
      <c r="B84" s="176">
        <v>42209</v>
      </c>
      <c r="C84" s="153" t="s">
        <v>40</v>
      </c>
      <c r="D84" s="152">
        <v>2</v>
      </c>
      <c r="E84" s="153" t="s">
        <v>40</v>
      </c>
      <c r="F84" s="153" t="s">
        <v>40</v>
      </c>
      <c r="G84" s="153" t="s">
        <v>40</v>
      </c>
      <c r="H84" s="153"/>
      <c r="I84" s="158">
        <f t="shared" si="0"/>
        <v>2</v>
      </c>
    </row>
    <row r="85" spans="1:9" x14ac:dyDescent="0.25">
      <c r="A85" s="78"/>
      <c r="B85" s="176">
        <v>42340</v>
      </c>
      <c r="C85" s="153">
        <v>1.3</v>
      </c>
      <c r="D85" s="152">
        <v>0.65</v>
      </c>
      <c r="E85" s="153">
        <v>1.1000000000000001</v>
      </c>
      <c r="F85" s="153" t="s">
        <v>40</v>
      </c>
      <c r="G85" s="153" t="s">
        <v>40</v>
      </c>
      <c r="H85" s="153"/>
      <c r="I85" s="158">
        <f t="shared" si="0"/>
        <v>3.0500000000000003</v>
      </c>
    </row>
    <row r="86" spans="1:9" x14ac:dyDescent="0.25">
      <c r="A86" s="78"/>
      <c r="B86" s="176">
        <v>42558</v>
      </c>
      <c r="C86" s="153" t="s">
        <v>40</v>
      </c>
      <c r="D86" s="153" t="s">
        <v>40</v>
      </c>
      <c r="E86" s="153" t="s">
        <v>40</v>
      </c>
      <c r="F86" s="153" t="s">
        <v>40</v>
      </c>
      <c r="G86" s="153" t="s">
        <v>40</v>
      </c>
      <c r="H86" s="153"/>
      <c r="I86" s="158">
        <f t="shared" si="0"/>
        <v>0</v>
      </c>
    </row>
    <row r="87" spans="1:9" x14ac:dyDescent="0.25">
      <c r="A87" s="78"/>
      <c r="B87" s="176">
        <v>42706</v>
      </c>
      <c r="C87" s="172">
        <v>1.1000000000000001</v>
      </c>
      <c r="D87" s="152">
        <v>2.2999999999999998</v>
      </c>
      <c r="E87" s="153" t="s">
        <v>40</v>
      </c>
      <c r="F87" s="153" t="s">
        <v>40</v>
      </c>
      <c r="G87" s="153" t="s">
        <v>40</v>
      </c>
      <c r="H87" s="153"/>
      <c r="I87" s="158">
        <f t="shared" ref="I87" si="31">SUM(C87:H87)</f>
        <v>3.4</v>
      </c>
    </row>
    <row r="88" spans="1:9" x14ac:dyDescent="0.25">
      <c r="A88" s="78"/>
      <c r="B88" s="176">
        <v>42962</v>
      </c>
      <c r="C88" s="152">
        <v>3.3</v>
      </c>
      <c r="D88" s="152">
        <v>19.899999999999999</v>
      </c>
      <c r="E88" s="153" t="s">
        <v>40</v>
      </c>
      <c r="F88" s="153" t="s">
        <v>40</v>
      </c>
      <c r="G88" s="153" t="s">
        <v>40</v>
      </c>
      <c r="H88" s="153"/>
      <c r="I88" s="158">
        <f t="shared" ref="I88" si="32">SUM(C88:H88)</f>
        <v>23.2</v>
      </c>
    </row>
    <row r="89" spans="1:9" x14ac:dyDescent="0.25">
      <c r="A89" s="157"/>
      <c r="B89" s="176">
        <v>43075</v>
      </c>
      <c r="C89" s="152">
        <v>4.0999999999999996</v>
      </c>
      <c r="D89" s="152">
        <v>3.2</v>
      </c>
      <c r="E89" s="153" t="s">
        <v>40</v>
      </c>
      <c r="F89" s="153" t="s">
        <v>40</v>
      </c>
      <c r="G89" s="153" t="s">
        <v>40</v>
      </c>
      <c r="H89" s="153"/>
      <c r="I89" s="158">
        <f t="shared" si="0"/>
        <v>7.3</v>
      </c>
    </row>
    <row r="90" spans="1:9" x14ac:dyDescent="0.25">
      <c r="A90" s="157"/>
      <c r="B90" s="176">
        <v>43294</v>
      </c>
      <c r="C90" s="153" t="s">
        <v>40</v>
      </c>
      <c r="D90" s="153" t="s">
        <v>40</v>
      </c>
      <c r="E90" s="153" t="s">
        <v>40</v>
      </c>
      <c r="F90" s="153" t="s">
        <v>40</v>
      </c>
      <c r="G90" s="153" t="s">
        <v>40</v>
      </c>
      <c r="H90" s="153"/>
      <c r="I90" s="158">
        <f t="shared" si="0"/>
        <v>0</v>
      </c>
    </row>
    <row r="91" spans="1:9" x14ac:dyDescent="0.25">
      <c r="A91" s="157"/>
      <c r="B91" s="176">
        <v>43440</v>
      </c>
      <c r="C91" s="172">
        <v>0.5</v>
      </c>
      <c r="D91" s="152">
        <v>3.1</v>
      </c>
      <c r="E91" s="153" t="s">
        <v>40</v>
      </c>
      <c r="F91" s="153" t="s">
        <v>40</v>
      </c>
      <c r="G91" s="153" t="s">
        <v>40</v>
      </c>
      <c r="H91" s="153"/>
      <c r="I91" s="158">
        <f t="shared" ref="I91:I93" si="33">SUM(C91:H91)</f>
        <v>3.6</v>
      </c>
    </row>
    <row r="92" spans="1:9" s="124" customFormat="1" x14ac:dyDescent="0.25">
      <c r="A92" s="157"/>
      <c r="B92" s="176">
        <v>43616</v>
      </c>
      <c r="C92" s="172">
        <v>1.2</v>
      </c>
      <c r="D92" s="152">
        <v>18</v>
      </c>
      <c r="E92" s="153" t="s">
        <v>40</v>
      </c>
      <c r="F92" s="153" t="s">
        <v>40</v>
      </c>
      <c r="G92" s="153" t="s">
        <v>40</v>
      </c>
      <c r="H92" s="153"/>
      <c r="I92" s="158">
        <f t="shared" si="33"/>
        <v>19.2</v>
      </c>
    </row>
    <row r="93" spans="1:9" s="124" customFormat="1" ht="15.75" thickBot="1" x14ac:dyDescent="0.3">
      <c r="A93" s="79"/>
      <c r="B93" s="187">
        <v>43746</v>
      </c>
      <c r="C93" s="164" t="s">
        <v>40</v>
      </c>
      <c r="D93" s="154">
        <v>1.9</v>
      </c>
      <c r="E93" s="155" t="s">
        <v>40</v>
      </c>
      <c r="F93" s="155" t="s">
        <v>40</v>
      </c>
      <c r="G93" s="155" t="s">
        <v>40</v>
      </c>
      <c r="H93" s="155"/>
      <c r="I93" s="159">
        <f t="shared" si="33"/>
        <v>1.9</v>
      </c>
    </row>
    <row r="94" spans="1:9" ht="16.5" thickTop="1" thickBot="1" x14ac:dyDescent="0.3">
      <c r="A94" s="78" t="s">
        <v>77</v>
      </c>
      <c r="B94" s="122">
        <v>41823</v>
      </c>
      <c r="C94" s="81">
        <v>4.8</v>
      </c>
      <c r="D94" s="81">
        <v>5.4</v>
      </c>
      <c r="E94" s="82">
        <v>33</v>
      </c>
      <c r="F94" s="82">
        <v>5.3</v>
      </c>
      <c r="G94" s="82" t="s">
        <v>74</v>
      </c>
      <c r="H94" s="82" t="s">
        <v>74</v>
      </c>
      <c r="I94" s="84">
        <f t="shared" si="0"/>
        <v>48.5</v>
      </c>
    </row>
    <row r="95" spans="1:9" ht="16.5" thickTop="1" thickBot="1" x14ac:dyDescent="0.3">
      <c r="A95" s="80" t="s">
        <v>78</v>
      </c>
      <c r="B95" s="122">
        <v>41823</v>
      </c>
      <c r="C95" s="81">
        <v>2.6</v>
      </c>
      <c r="D95" s="81">
        <v>16.5</v>
      </c>
      <c r="E95" s="82">
        <v>13.3</v>
      </c>
      <c r="F95" s="82">
        <v>5.3</v>
      </c>
      <c r="G95" s="82" t="s">
        <v>74</v>
      </c>
      <c r="H95" s="82" t="s">
        <v>74</v>
      </c>
      <c r="I95" s="84">
        <f t="shared" si="0"/>
        <v>37.700000000000003</v>
      </c>
    </row>
    <row r="96" spans="1:9" ht="15.75" thickTop="1" x14ac:dyDescent="0.25">
      <c r="A96" s="78" t="s">
        <v>22</v>
      </c>
      <c r="B96" s="121">
        <v>42209</v>
      </c>
      <c r="C96" s="74">
        <v>0.53</v>
      </c>
      <c r="D96" s="73">
        <v>3.5</v>
      </c>
      <c r="E96" s="74">
        <v>1.5</v>
      </c>
      <c r="F96" s="74" t="s">
        <v>40</v>
      </c>
      <c r="G96" s="74" t="s">
        <v>40</v>
      </c>
      <c r="H96" s="74"/>
      <c r="I96" s="83">
        <f t="shared" si="0"/>
        <v>5.53</v>
      </c>
    </row>
    <row r="97" spans="1:9" x14ac:dyDescent="0.25">
      <c r="A97" s="78"/>
      <c r="B97" s="176">
        <v>42340</v>
      </c>
      <c r="C97" s="153">
        <v>0.91</v>
      </c>
      <c r="D97" s="152">
        <v>3.3</v>
      </c>
      <c r="E97" s="153">
        <v>1.8</v>
      </c>
      <c r="F97" s="153" t="s">
        <v>40</v>
      </c>
      <c r="G97" s="153" t="s">
        <v>40</v>
      </c>
      <c r="H97" s="153"/>
      <c r="I97" s="158">
        <f t="shared" si="0"/>
        <v>6.01</v>
      </c>
    </row>
    <row r="98" spans="1:9" x14ac:dyDescent="0.25">
      <c r="A98" s="78"/>
      <c r="B98" s="176">
        <v>42558</v>
      </c>
      <c r="C98" s="153" t="s">
        <v>40</v>
      </c>
      <c r="D98" s="152">
        <v>2.4</v>
      </c>
      <c r="E98" s="153" t="s">
        <v>40</v>
      </c>
      <c r="F98" s="153" t="s">
        <v>40</v>
      </c>
      <c r="G98" s="153" t="s">
        <v>40</v>
      </c>
      <c r="H98" s="153"/>
      <c r="I98" s="158">
        <f t="shared" si="0"/>
        <v>2.4</v>
      </c>
    </row>
    <row r="99" spans="1:9" x14ac:dyDescent="0.25">
      <c r="A99" s="78"/>
      <c r="B99" s="176">
        <v>42706</v>
      </c>
      <c r="C99" s="172">
        <v>0.4</v>
      </c>
      <c r="D99" s="152">
        <v>3.6</v>
      </c>
      <c r="E99" s="153" t="s">
        <v>40</v>
      </c>
      <c r="F99" s="153" t="s">
        <v>40</v>
      </c>
      <c r="G99" s="153" t="s">
        <v>40</v>
      </c>
      <c r="H99" s="153"/>
      <c r="I99" s="158">
        <f t="shared" ref="I99" si="34">SUM(C99:H99)</f>
        <v>4</v>
      </c>
    </row>
    <row r="100" spans="1:9" x14ac:dyDescent="0.25">
      <c r="A100" s="78"/>
      <c r="B100" s="176">
        <v>42962</v>
      </c>
      <c r="C100" s="172">
        <v>1.7</v>
      </c>
      <c r="D100" s="152">
        <v>12.6</v>
      </c>
      <c r="E100" s="153" t="s">
        <v>40</v>
      </c>
      <c r="F100" s="153" t="s">
        <v>40</v>
      </c>
      <c r="G100" s="153" t="s">
        <v>40</v>
      </c>
      <c r="H100" s="153"/>
      <c r="I100" s="158">
        <f t="shared" ref="I100" si="35">SUM(C100:H100)</f>
        <v>14.299999999999999</v>
      </c>
    </row>
    <row r="101" spans="1:9" x14ac:dyDescent="0.25">
      <c r="A101" s="157"/>
      <c r="B101" s="176">
        <v>43075</v>
      </c>
      <c r="C101" s="153">
        <v>1.9</v>
      </c>
      <c r="D101" s="152">
        <v>4.2</v>
      </c>
      <c r="E101" s="153" t="s">
        <v>40</v>
      </c>
      <c r="F101" s="153" t="s">
        <v>40</v>
      </c>
      <c r="G101" s="153" t="s">
        <v>40</v>
      </c>
      <c r="H101" s="153"/>
      <c r="I101" s="158">
        <f t="shared" si="0"/>
        <v>6.1</v>
      </c>
    </row>
    <row r="102" spans="1:9" x14ac:dyDescent="0.25">
      <c r="A102" s="157"/>
      <c r="B102" s="176">
        <v>43294</v>
      </c>
      <c r="C102" s="172">
        <v>0.2</v>
      </c>
      <c r="D102" s="152">
        <v>1.9</v>
      </c>
      <c r="E102" s="153">
        <v>1.1000000000000001</v>
      </c>
      <c r="F102" s="153" t="s">
        <v>40</v>
      </c>
      <c r="G102" s="153" t="s">
        <v>40</v>
      </c>
      <c r="H102" s="153"/>
      <c r="I102" s="158">
        <f t="shared" si="0"/>
        <v>3.2</v>
      </c>
    </row>
    <row r="103" spans="1:9" x14ac:dyDescent="0.25">
      <c r="A103" s="157"/>
      <c r="B103" s="176">
        <v>43440</v>
      </c>
      <c r="C103" s="153">
        <v>0.6</v>
      </c>
      <c r="D103" s="152">
        <v>4.0999999999999996</v>
      </c>
      <c r="E103" s="153" t="s">
        <v>40</v>
      </c>
      <c r="F103" s="153" t="s">
        <v>40</v>
      </c>
      <c r="G103" s="153" t="s">
        <v>40</v>
      </c>
      <c r="H103" s="153"/>
      <c r="I103" s="158">
        <f t="shared" ref="I103:I105" si="36">SUM(C103:H103)</f>
        <v>4.6999999999999993</v>
      </c>
    </row>
    <row r="104" spans="1:9" s="124" customFormat="1" x14ac:dyDescent="0.25">
      <c r="A104" s="157"/>
      <c r="B104" s="176">
        <v>43616</v>
      </c>
      <c r="C104" s="172">
        <v>0.7</v>
      </c>
      <c r="D104" s="152">
        <v>8</v>
      </c>
      <c r="E104" s="153" t="s">
        <v>40</v>
      </c>
      <c r="F104" s="153" t="s">
        <v>40</v>
      </c>
      <c r="G104" s="153" t="s">
        <v>40</v>
      </c>
      <c r="H104" s="153"/>
      <c r="I104" s="158">
        <f t="shared" si="36"/>
        <v>8.6999999999999993</v>
      </c>
    </row>
    <row r="105" spans="1:9" s="124" customFormat="1" ht="15.75" thickBot="1" x14ac:dyDescent="0.3">
      <c r="A105" s="79"/>
      <c r="B105" s="187">
        <v>43746</v>
      </c>
      <c r="C105" s="164" t="s">
        <v>40</v>
      </c>
      <c r="D105" s="154">
        <v>3.6</v>
      </c>
      <c r="E105" s="155" t="s">
        <v>40</v>
      </c>
      <c r="F105" s="155" t="s">
        <v>40</v>
      </c>
      <c r="G105" s="155" t="s">
        <v>40</v>
      </c>
      <c r="H105" s="155"/>
      <c r="I105" s="159">
        <f t="shared" si="36"/>
        <v>3.6</v>
      </c>
    </row>
    <row r="106" spans="1:9" ht="16.5" thickTop="1" thickBot="1" x14ac:dyDescent="0.3">
      <c r="A106" s="79" t="s">
        <v>79</v>
      </c>
      <c r="B106" s="123">
        <v>41823</v>
      </c>
      <c r="C106" s="61">
        <v>8.4</v>
      </c>
      <c r="D106" s="61">
        <v>12.6</v>
      </c>
      <c r="E106" s="62">
        <v>57.7</v>
      </c>
      <c r="F106" s="62">
        <v>6.5</v>
      </c>
      <c r="G106" s="62" t="s">
        <v>74</v>
      </c>
      <c r="H106" s="62" t="s">
        <v>74</v>
      </c>
      <c r="I106" s="85">
        <f t="shared" si="0"/>
        <v>85.2</v>
      </c>
    </row>
    <row r="107" spans="1:9" ht="15.75" thickTop="1" x14ac:dyDescent="0.25">
      <c r="A107" s="78" t="s">
        <v>23</v>
      </c>
      <c r="B107" s="121">
        <v>42209</v>
      </c>
      <c r="C107" s="74">
        <v>0.7</v>
      </c>
      <c r="D107" s="73">
        <v>4.3</v>
      </c>
      <c r="E107" s="74" t="s">
        <v>40</v>
      </c>
      <c r="F107" s="74" t="s">
        <v>40</v>
      </c>
      <c r="G107" s="74" t="s">
        <v>40</v>
      </c>
      <c r="H107" s="74"/>
      <c r="I107" s="83">
        <f t="shared" si="0"/>
        <v>5</v>
      </c>
    </row>
    <row r="108" spans="1:9" x14ac:dyDescent="0.25">
      <c r="A108" s="78"/>
      <c r="B108" s="176">
        <v>42340</v>
      </c>
      <c r="C108" s="153">
        <v>1.4</v>
      </c>
      <c r="D108" s="152">
        <v>2.9</v>
      </c>
      <c r="E108" s="153">
        <v>0.98</v>
      </c>
      <c r="F108" s="153" t="s">
        <v>40</v>
      </c>
      <c r="G108" s="153" t="s">
        <v>40</v>
      </c>
      <c r="H108" s="153"/>
      <c r="I108" s="158">
        <f t="shared" si="0"/>
        <v>5.2799999999999994</v>
      </c>
    </row>
    <row r="109" spans="1:9" x14ac:dyDescent="0.25">
      <c r="A109" s="78"/>
      <c r="B109" s="176">
        <v>42558</v>
      </c>
      <c r="C109" s="153">
        <v>1</v>
      </c>
      <c r="D109" s="152">
        <v>4</v>
      </c>
      <c r="E109" s="153" t="s">
        <v>40</v>
      </c>
      <c r="F109" s="153" t="s">
        <v>40</v>
      </c>
      <c r="G109" s="153" t="s">
        <v>40</v>
      </c>
      <c r="H109" s="153"/>
      <c r="I109" s="158">
        <f t="shared" si="0"/>
        <v>5</v>
      </c>
    </row>
    <row r="110" spans="1:9" x14ac:dyDescent="0.25">
      <c r="A110" s="78"/>
      <c r="B110" s="176">
        <v>42706</v>
      </c>
      <c r="C110" s="172">
        <v>1.4</v>
      </c>
      <c r="D110" s="152">
        <v>4.7</v>
      </c>
      <c r="E110" s="153" t="s">
        <v>40</v>
      </c>
      <c r="F110" s="153" t="s">
        <v>40</v>
      </c>
      <c r="G110" s="153" t="s">
        <v>40</v>
      </c>
      <c r="H110" s="153"/>
      <c r="I110" s="158">
        <f t="shared" ref="I110" si="37">SUM(C110:H110)</f>
        <v>6.1</v>
      </c>
    </row>
    <row r="111" spans="1:9" x14ac:dyDescent="0.25">
      <c r="A111" s="78"/>
      <c r="B111" s="176">
        <v>42962</v>
      </c>
      <c r="C111" s="110">
        <v>2.9</v>
      </c>
      <c r="D111" s="152">
        <v>18.5</v>
      </c>
      <c r="E111" s="153" t="s">
        <v>40</v>
      </c>
      <c r="F111" s="153" t="s">
        <v>40</v>
      </c>
      <c r="G111" s="153" t="s">
        <v>40</v>
      </c>
      <c r="H111" s="153"/>
      <c r="I111" s="158">
        <f t="shared" ref="I111" si="38">SUM(C111:H111)</f>
        <v>21.4</v>
      </c>
    </row>
    <row r="112" spans="1:9" x14ac:dyDescent="0.25">
      <c r="A112" s="157"/>
      <c r="B112" s="176">
        <v>43075</v>
      </c>
      <c r="C112" s="152">
        <v>2.9</v>
      </c>
      <c r="D112" s="152">
        <v>3.9</v>
      </c>
      <c r="E112" s="153" t="s">
        <v>40</v>
      </c>
      <c r="F112" s="153" t="s">
        <v>40</v>
      </c>
      <c r="G112" s="153" t="s">
        <v>40</v>
      </c>
      <c r="H112" s="153"/>
      <c r="I112" s="158">
        <f t="shared" si="0"/>
        <v>6.8</v>
      </c>
    </row>
    <row r="113" spans="1:9" x14ac:dyDescent="0.25">
      <c r="A113" s="157"/>
      <c r="B113" s="176">
        <v>43294</v>
      </c>
      <c r="C113" s="153" t="s">
        <v>40</v>
      </c>
      <c r="D113" s="152">
        <v>0.5</v>
      </c>
      <c r="E113" s="153" t="s">
        <v>40</v>
      </c>
      <c r="F113" s="153" t="s">
        <v>40</v>
      </c>
      <c r="G113" s="153" t="s">
        <v>40</v>
      </c>
      <c r="H113" s="153"/>
      <c r="I113" s="158">
        <f t="shared" si="0"/>
        <v>0.5</v>
      </c>
    </row>
    <row r="114" spans="1:9" x14ac:dyDescent="0.25">
      <c r="A114" s="157"/>
      <c r="B114" s="176">
        <v>43440</v>
      </c>
      <c r="C114" s="153" t="s">
        <v>40</v>
      </c>
      <c r="D114" s="152">
        <v>6</v>
      </c>
      <c r="E114" s="153" t="s">
        <v>40</v>
      </c>
      <c r="F114" s="153" t="s">
        <v>40</v>
      </c>
      <c r="G114" s="153" t="s">
        <v>40</v>
      </c>
      <c r="H114" s="153"/>
      <c r="I114" s="158">
        <f t="shared" ref="I114:I116" si="39">SUM(C114:H114)</f>
        <v>6</v>
      </c>
    </row>
    <row r="115" spans="1:9" s="124" customFormat="1" x14ac:dyDescent="0.25">
      <c r="A115" s="157"/>
      <c r="B115" s="176">
        <v>43616</v>
      </c>
      <c r="C115" s="172" t="s">
        <v>40</v>
      </c>
      <c r="D115" s="152">
        <v>5.3</v>
      </c>
      <c r="E115" s="153" t="s">
        <v>40</v>
      </c>
      <c r="F115" s="153" t="s">
        <v>40</v>
      </c>
      <c r="G115" s="153" t="s">
        <v>40</v>
      </c>
      <c r="H115" s="153"/>
      <c r="I115" s="158">
        <f t="shared" si="39"/>
        <v>5.3</v>
      </c>
    </row>
    <row r="116" spans="1:9" s="124" customFormat="1" ht="15.75" thickBot="1" x14ac:dyDescent="0.3">
      <c r="A116" s="79"/>
      <c r="B116" s="187">
        <v>43746</v>
      </c>
      <c r="C116" s="164" t="s">
        <v>40</v>
      </c>
      <c r="D116" s="154">
        <v>1.5</v>
      </c>
      <c r="E116" s="155" t="s">
        <v>40</v>
      </c>
      <c r="F116" s="155" t="s">
        <v>40</v>
      </c>
      <c r="G116" s="155" t="s">
        <v>40</v>
      </c>
      <c r="H116" s="155"/>
      <c r="I116" s="159">
        <f t="shared" si="39"/>
        <v>1.5</v>
      </c>
    </row>
    <row r="117" spans="1:9" ht="15.75" thickTop="1" x14ac:dyDescent="0.25">
      <c r="A117" s="78" t="s">
        <v>24</v>
      </c>
      <c r="B117" s="121">
        <v>42209</v>
      </c>
      <c r="C117" s="74">
        <v>0.47</v>
      </c>
      <c r="D117" s="73">
        <v>8.1</v>
      </c>
      <c r="E117" s="74">
        <v>1</v>
      </c>
      <c r="F117" s="74" t="s">
        <v>40</v>
      </c>
      <c r="G117" s="74" t="s">
        <v>40</v>
      </c>
      <c r="H117" s="74"/>
      <c r="I117" s="83">
        <f t="shared" si="0"/>
        <v>9.57</v>
      </c>
    </row>
    <row r="118" spans="1:9" x14ac:dyDescent="0.25">
      <c r="A118" s="78"/>
      <c r="B118" s="176">
        <v>42340</v>
      </c>
      <c r="C118" s="153">
        <v>1.1000000000000001</v>
      </c>
      <c r="D118" s="152">
        <v>19.600000000000001</v>
      </c>
      <c r="E118" s="153">
        <v>2.9</v>
      </c>
      <c r="F118" s="153" t="s">
        <v>40</v>
      </c>
      <c r="G118" s="153" t="s">
        <v>40</v>
      </c>
      <c r="H118" s="153"/>
      <c r="I118" s="158">
        <f t="shared" si="0"/>
        <v>23.6</v>
      </c>
    </row>
    <row r="119" spans="1:9" x14ac:dyDescent="0.25">
      <c r="A119" s="78"/>
      <c r="B119" s="176">
        <v>42558</v>
      </c>
      <c r="C119" s="153" t="s">
        <v>40</v>
      </c>
      <c r="D119" s="152">
        <v>13.7</v>
      </c>
      <c r="E119" s="153" t="s">
        <v>40</v>
      </c>
      <c r="F119" s="153" t="s">
        <v>40</v>
      </c>
      <c r="G119" s="153" t="s">
        <v>40</v>
      </c>
      <c r="H119" s="153"/>
      <c r="I119" s="158">
        <f t="shared" si="0"/>
        <v>13.7</v>
      </c>
    </row>
    <row r="120" spans="1:9" x14ac:dyDescent="0.25">
      <c r="A120" s="78"/>
      <c r="B120" s="176">
        <v>42706</v>
      </c>
      <c r="C120" s="172">
        <v>1</v>
      </c>
      <c r="D120" s="152">
        <v>15.5</v>
      </c>
      <c r="E120" s="153">
        <v>1.2</v>
      </c>
      <c r="F120" s="153" t="s">
        <v>40</v>
      </c>
      <c r="G120" s="153" t="s">
        <v>40</v>
      </c>
      <c r="H120" s="153"/>
      <c r="I120" s="158">
        <f t="shared" ref="I120" si="40">SUM(C120:H120)</f>
        <v>17.7</v>
      </c>
    </row>
    <row r="121" spans="1:9" x14ac:dyDescent="0.25">
      <c r="A121" s="78"/>
      <c r="B121" s="176">
        <v>42962</v>
      </c>
      <c r="C121" s="152">
        <v>5.0999999999999996</v>
      </c>
      <c r="D121" s="111">
        <v>31.6</v>
      </c>
      <c r="E121" s="153" t="s">
        <v>40</v>
      </c>
      <c r="F121" s="153" t="s">
        <v>40</v>
      </c>
      <c r="G121" s="153" t="s">
        <v>40</v>
      </c>
      <c r="H121" s="153"/>
      <c r="I121" s="158">
        <f t="shared" ref="I121" si="41">SUM(C121:H121)</f>
        <v>36.700000000000003</v>
      </c>
    </row>
    <row r="122" spans="1:9" x14ac:dyDescent="0.25">
      <c r="A122" s="157"/>
      <c r="B122" s="176">
        <v>43075</v>
      </c>
      <c r="C122" s="172">
        <v>1.5</v>
      </c>
      <c r="D122" s="152">
        <v>4.7</v>
      </c>
      <c r="E122" s="153" t="s">
        <v>40</v>
      </c>
      <c r="F122" s="153" t="s">
        <v>40</v>
      </c>
      <c r="G122" s="153" t="s">
        <v>40</v>
      </c>
      <c r="H122" s="153"/>
      <c r="I122" s="158">
        <f t="shared" si="0"/>
        <v>6.2</v>
      </c>
    </row>
    <row r="123" spans="1:9" x14ac:dyDescent="0.25">
      <c r="A123" s="157"/>
      <c r="B123" s="176">
        <v>43294</v>
      </c>
      <c r="C123" s="172">
        <v>0.5</v>
      </c>
      <c r="D123" s="152">
        <v>10.1</v>
      </c>
      <c r="E123" s="153" t="s">
        <v>40</v>
      </c>
      <c r="F123" s="153" t="s">
        <v>40</v>
      </c>
      <c r="G123" s="153" t="s">
        <v>40</v>
      </c>
      <c r="H123" s="153"/>
      <c r="I123" s="158">
        <f t="shared" si="0"/>
        <v>10.6</v>
      </c>
    </row>
    <row r="124" spans="1:9" x14ac:dyDescent="0.25">
      <c r="A124" s="157"/>
      <c r="B124" s="176">
        <v>43440</v>
      </c>
      <c r="C124" s="153" t="s">
        <v>40</v>
      </c>
      <c r="D124" s="152">
        <v>3.3</v>
      </c>
      <c r="E124" s="153" t="s">
        <v>40</v>
      </c>
      <c r="F124" s="153" t="s">
        <v>40</v>
      </c>
      <c r="G124" s="153" t="s">
        <v>40</v>
      </c>
      <c r="H124" s="153"/>
      <c r="I124" s="158">
        <f t="shared" ref="I124:I126" si="42">SUM(C124:H124)</f>
        <v>3.3</v>
      </c>
    </row>
    <row r="125" spans="1:9" s="124" customFormat="1" x14ac:dyDescent="0.25">
      <c r="A125" s="157"/>
      <c r="B125" s="176">
        <v>43616</v>
      </c>
      <c r="C125" s="172" t="s">
        <v>40</v>
      </c>
      <c r="D125" s="152">
        <v>8.1</v>
      </c>
      <c r="E125" s="153" t="s">
        <v>40</v>
      </c>
      <c r="F125" s="153" t="s">
        <v>40</v>
      </c>
      <c r="G125" s="153" t="s">
        <v>40</v>
      </c>
      <c r="H125" s="153"/>
      <c r="I125" s="158">
        <f t="shared" si="42"/>
        <v>8.1</v>
      </c>
    </row>
    <row r="126" spans="1:9" s="124" customFormat="1" ht="15.75" thickBot="1" x14ac:dyDescent="0.3">
      <c r="A126" s="79"/>
      <c r="B126" s="187">
        <v>43746</v>
      </c>
      <c r="C126" s="164" t="s">
        <v>40</v>
      </c>
      <c r="D126" s="154">
        <v>6.4</v>
      </c>
      <c r="E126" s="155" t="s">
        <v>40</v>
      </c>
      <c r="F126" s="155" t="s">
        <v>40</v>
      </c>
      <c r="G126" s="155" t="s">
        <v>40</v>
      </c>
      <c r="H126" s="155"/>
      <c r="I126" s="159">
        <f t="shared" si="42"/>
        <v>6.4</v>
      </c>
    </row>
    <row r="127" spans="1:9" ht="15.75" thickTop="1" x14ac:dyDescent="0.25">
      <c r="A127" s="78" t="s">
        <v>16</v>
      </c>
      <c r="B127" s="121">
        <v>41823</v>
      </c>
      <c r="C127" s="73">
        <v>4.3</v>
      </c>
      <c r="D127" s="73">
        <v>8.1999999999999993</v>
      </c>
      <c r="E127" s="74">
        <v>41.2</v>
      </c>
      <c r="F127" s="74">
        <v>5.2</v>
      </c>
      <c r="G127" s="74" t="s">
        <v>74</v>
      </c>
      <c r="H127" s="74" t="s">
        <v>74</v>
      </c>
      <c r="I127" s="83">
        <f t="shared" si="0"/>
        <v>58.900000000000006</v>
      </c>
    </row>
    <row r="128" spans="1:9" x14ac:dyDescent="0.25">
      <c r="A128" s="78"/>
      <c r="B128" s="176">
        <v>42209</v>
      </c>
      <c r="C128" s="153">
        <v>0.52</v>
      </c>
      <c r="D128" s="152">
        <v>4.4000000000000004</v>
      </c>
      <c r="E128" s="153" t="s">
        <v>40</v>
      </c>
      <c r="F128" s="153" t="s">
        <v>40</v>
      </c>
      <c r="G128" s="153" t="s">
        <v>40</v>
      </c>
      <c r="H128" s="153"/>
      <c r="I128" s="158">
        <f t="shared" si="0"/>
        <v>4.92</v>
      </c>
    </row>
    <row r="129" spans="1:9" x14ac:dyDescent="0.25">
      <c r="A129" s="78"/>
      <c r="B129" s="176">
        <v>42340</v>
      </c>
      <c r="C129" s="153">
        <v>0.86</v>
      </c>
      <c r="D129" s="152">
        <v>3.7</v>
      </c>
      <c r="E129" s="153">
        <v>2.7</v>
      </c>
      <c r="F129" s="153" t="s">
        <v>40</v>
      </c>
      <c r="G129" s="153" t="s">
        <v>40</v>
      </c>
      <c r="H129" s="153"/>
      <c r="I129" s="158">
        <f t="shared" si="0"/>
        <v>7.2600000000000007</v>
      </c>
    </row>
    <row r="130" spans="1:9" x14ac:dyDescent="0.25">
      <c r="A130" s="78"/>
      <c r="B130" s="176">
        <v>42558</v>
      </c>
      <c r="C130" s="153" t="s">
        <v>40</v>
      </c>
      <c r="D130" s="152">
        <v>4.0999999999999996</v>
      </c>
      <c r="E130" s="153" t="s">
        <v>40</v>
      </c>
      <c r="F130" s="153" t="s">
        <v>40</v>
      </c>
      <c r="G130" s="153" t="s">
        <v>40</v>
      </c>
      <c r="H130" s="153"/>
      <c r="I130" s="158">
        <f t="shared" si="0"/>
        <v>4.0999999999999996</v>
      </c>
    </row>
    <row r="131" spans="1:9" x14ac:dyDescent="0.25">
      <c r="A131" s="78"/>
      <c r="B131" s="176">
        <v>42706</v>
      </c>
      <c r="C131" s="172">
        <v>0.7</v>
      </c>
      <c r="D131" s="152">
        <v>6.3</v>
      </c>
      <c r="E131" s="153">
        <v>0.9</v>
      </c>
      <c r="F131" s="153" t="s">
        <v>40</v>
      </c>
      <c r="G131" s="153" t="s">
        <v>40</v>
      </c>
      <c r="H131" s="153"/>
      <c r="I131" s="158">
        <f>SUM(C131:H131)</f>
        <v>7.9</v>
      </c>
    </row>
    <row r="132" spans="1:9" x14ac:dyDescent="0.25">
      <c r="A132" s="78"/>
      <c r="B132" s="176">
        <v>42962</v>
      </c>
      <c r="C132" s="152">
        <v>2.6</v>
      </c>
      <c r="D132" s="152">
        <v>19.3</v>
      </c>
      <c r="E132" s="153" t="s">
        <v>40</v>
      </c>
      <c r="F132" s="153" t="s">
        <v>40</v>
      </c>
      <c r="G132" s="153" t="s">
        <v>40</v>
      </c>
      <c r="H132" s="153"/>
      <c r="I132" s="158">
        <f>SUM(C132:H132)</f>
        <v>21.900000000000002</v>
      </c>
    </row>
    <row r="133" spans="1:9" x14ac:dyDescent="0.25">
      <c r="A133" s="157"/>
      <c r="B133" s="176">
        <v>43075</v>
      </c>
      <c r="C133" s="152">
        <v>2.2999999999999998</v>
      </c>
      <c r="D133" s="152">
        <v>2.2000000000000002</v>
      </c>
      <c r="E133" s="153" t="s">
        <v>40</v>
      </c>
      <c r="F133" s="153" t="s">
        <v>40</v>
      </c>
      <c r="G133" s="153" t="s">
        <v>40</v>
      </c>
      <c r="H133" s="153"/>
      <c r="I133" s="158">
        <f>SUM(C133:H133)</f>
        <v>4.5</v>
      </c>
    </row>
    <row r="134" spans="1:9" x14ac:dyDescent="0.25">
      <c r="A134" s="157"/>
      <c r="B134" s="176">
        <v>43294</v>
      </c>
      <c r="C134" s="172">
        <v>0.3</v>
      </c>
      <c r="D134" s="152">
        <v>2.9</v>
      </c>
      <c r="E134" s="153" t="s">
        <v>40</v>
      </c>
      <c r="F134" s="153" t="s">
        <v>40</v>
      </c>
      <c r="G134" s="153" t="s">
        <v>40</v>
      </c>
      <c r="H134" s="153"/>
      <c r="I134" s="158">
        <f>SUM(C134:H134)</f>
        <v>3.1999999999999997</v>
      </c>
    </row>
    <row r="135" spans="1:9" x14ac:dyDescent="0.25">
      <c r="A135" s="157"/>
      <c r="B135" s="176">
        <v>43440</v>
      </c>
      <c r="C135" s="153" t="s">
        <v>40</v>
      </c>
      <c r="D135" s="152">
        <v>9.1</v>
      </c>
      <c r="E135" s="153" t="s">
        <v>40</v>
      </c>
      <c r="F135" s="153" t="s">
        <v>40</v>
      </c>
      <c r="G135" s="153" t="s">
        <v>40</v>
      </c>
      <c r="H135" s="153"/>
      <c r="I135" s="158">
        <f>SUM(C135:H135)</f>
        <v>9.1</v>
      </c>
    </row>
    <row r="136" spans="1:9" s="124" customFormat="1" x14ac:dyDescent="0.25">
      <c r="A136" s="157"/>
      <c r="B136" s="176">
        <v>43616</v>
      </c>
      <c r="C136" s="172" t="s">
        <v>40</v>
      </c>
      <c r="D136" s="152">
        <v>3.9</v>
      </c>
      <c r="E136" s="153" t="s">
        <v>40</v>
      </c>
      <c r="F136" s="153" t="s">
        <v>40</v>
      </c>
      <c r="G136" s="153" t="s">
        <v>40</v>
      </c>
      <c r="H136" s="153"/>
      <c r="I136" s="158">
        <f t="shared" ref="I136:I137" si="43">SUM(C136:H136)</f>
        <v>3.9</v>
      </c>
    </row>
    <row r="137" spans="1:9" s="124" customFormat="1" ht="15.75" thickBot="1" x14ac:dyDescent="0.3">
      <c r="A137" s="79"/>
      <c r="B137" s="187">
        <v>43746</v>
      </c>
      <c r="C137" s="164" t="s">
        <v>40</v>
      </c>
      <c r="D137" s="154">
        <v>3.4</v>
      </c>
      <c r="E137" s="155" t="s">
        <v>40</v>
      </c>
      <c r="F137" s="155" t="s">
        <v>40</v>
      </c>
      <c r="G137" s="155" t="s">
        <v>40</v>
      </c>
      <c r="H137" s="155"/>
      <c r="I137" s="159">
        <f t="shared" si="43"/>
        <v>3.4</v>
      </c>
    </row>
    <row r="138" spans="1:9" ht="16.5" thickTop="1" thickBot="1" x14ac:dyDescent="0.3">
      <c r="A138" s="65" t="s">
        <v>80</v>
      </c>
      <c r="B138" s="66" t="s">
        <v>81</v>
      </c>
      <c r="C138" s="60">
        <v>2</v>
      </c>
      <c r="D138" s="60">
        <v>0.11</v>
      </c>
      <c r="E138" s="60">
        <v>73</v>
      </c>
      <c r="F138" s="60">
        <v>110</v>
      </c>
      <c r="G138" s="60">
        <v>340</v>
      </c>
      <c r="H138" s="60">
        <v>1.6E-2</v>
      </c>
      <c r="I138" s="67"/>
    </row>
    <row r="139" spans="1:9" ht="20.25" customHeight="1" thickBot="1" x14ac:dyDescent="0.3">
      <c r="A139" s="68" t="s">
        <v>82</v>
      </c>
      <c r="B139" s="69">
        <v>2014</v>
      </c>
      <c r="C139" s="70">
        <v>20</v>
      </c>
      <c r="D139" s="70">
        <v>20</v>
      </c>
      <c r="E139" s="70">
        <v>100</v>
      </c>
      <c r="F139" s="71"/>
      <c r="G139" s="71"/>
      <c r="H139" s="70">
        <v>1</v>
      </c>
      <c r="I139" s="72"/>
    </row>
    <row r="140" spans="1:9" ht="15.75" thickTop="1" x14ac:dyDescent="0.25"/>
  </sheetData>
  <printOptions horizontalCentered="1"/>
  <pageMargins left="0.62992125984251968" right="0.55118110236220474" top="0.39370078740157483" bottom="0.62992125984251968" header="0.31496062992125984" footer="0.11811023622047245"/>
  <pageSetup paperSize="9" scale="72" fitToHeight="2" orientation="portrait" r:id="rId1"/>
  <headerFooter scaleWithDoc="0">
    <oddFooter>&amp;R&amp;16Příloha č. 6</oddFooter>
  </headerFooter>
  <rowBreaks count="1" manualBreakCount="1"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3"/>
  <sheetViews>
    <sheetView tabSelected="1" view="pageBreakPreview" zoomScaleNormal="100" zoomScaleSheetLayoutView="100" workbookViewId="0">
      <pane xSplit="1" ySplit="7" topLeftCell="B8" activePane="bottomRight" state="frozen"/>
      <selection activeCell="R67" sqref="R67"/>
      <selection pane="topRight" activeCell="R67" sqref="R67"/>
      <selection pane="bottomLeft" activeCell="R67" sqref="R67"/>
      <selection pane="bottomRight" sqref="A1:XFD4"/>
    </sheetView>
  </sheetViews>
  <sheetFormatPr defaultRowHeight="15" x14ac:dyDescent="0.25"/>
  <cols>
    <col min="1" max="1" width="8.85546875" customWidth="1"/>
    <col min="2" max="2" width="11" bestFit="1" customWidth="1"/>
    <col min="3" max="3" width="11.85546875" customWidth="1"/>
    <col min="4" max="12" width="12" customWidth="1"/>
    <col min="13" max="15" width="12" style="124" customWidth="1"/>
  </cols>
  <sheetData>
    <row r="1" spans="1:15" s="236" customFormat="1" ht="23.25" x14ac:dyDescent="0.35">
      <c r="A1" s="235" t="s">
        <v>84</v>
      </c>
    </row>
    <row r="2" spans="1:15" s="236" customFormat="1" ht="23.25" x14ac:dyDescent="0.35">
      <c r="A2" s="235" t="s">
        <v>83</v>
      </c>
    </row>
    <row r="3" spans="1:15" s="236" customFormat="1" ht="5.25" customHeight="1" x14ac:dyDescent="0.35"/>
    <row r="4" spans="1:15" s="236" customFormat="1" ht="23.25" x14ac:dyDescent="0.35">
      <c r="A4" s="236" t="s">
        <v>85</v>
      </c>
    </row>
    <row r="5" spans="1:15" ht="12" customHeight="1" thickBot="1" x14ac:dyDescent="0.3"/>
    <row r="6" spans="1:15" x14ac:dyDescent="0.25">
      <c r="A6" s="222" t="s">
        <v>86</v>
      </c>
      <c r="B6" s="87" t="s">
        <v>87</v>
      </c>
      <c r="C6" s="89" t="s">
        <v>89</v>
      </c>
      <c r="D6" s="87" t="s">
        <v>91</v>
      </c>
      <c r="E6" s="87" t="s">
        <v>91</v>
      </c>
      <c r="F6" s="89" t="s">
        <v>91</v>
      </c>
      <c r="G6" s="89" t="s">
        <v>91</v>
      </c>
      <c r="H6" s="89" t="s">
        <v>91</v>
      </c>
      <c r="I6" s="89" t="s">
        <v>91</v>
      </c>
      <c r="J6" s="89" t="s">
        <v>91</v>
      </c>
      <c r="K6" s="89" t="s">
        <v>91</v>
      </c>
      <c r="L6" s="89" t="s">
        <v>91</v>
      </c>
      <c r="M6" s="162" t="s">
        <v>91</v>
      </c>
      <c r="N6" s="162" t="s">
        <v>91</v>
      </c>
      <c r="O6" s="162" t="s">
        <v>91</v>
      </c>
    </row>
    <row r="7" spans="1:15" ht="15.75" thickBot="1" x14ac:dyDescent="0.3">
      <c r="A7" s="223"/>
      <c r="B7" s="88" t="s">
        <v>88</v>
      </c>
      <c r="C7" s="90" t="s">
        <v>90</v>
      </c>
      <c r="D7" s="88" t="s">
        <v>92</v>
      </c>
      <c r="E7" s="88" t="s">
        <v>93</v>
      </c>
      <c r="F7" s="90" t="s">
        <v>94</v>
      </c>
      <c r="G7" s="90" t="s">
        <v>95</v>
      </c>
      <c r="H7" s="90" t="s">
        <v>145</v>
      </c>
      <c r="I7" s="90" t="s">
        <v>146</v>
      </c>
      <c r="J7" s="90" t="s">
        <v>158</v>
      </c>
      <c r="K7" s="90" t="s">
        <v>159</v>
      </c>
      <c r="L7" s="90" t="s">
        <v>164</v>
      </c>
      <c r="M7" s="163" t="s">
        <v>221</v>
      </c>
      <c r="N7" s="163" t="s">
        <v>222</v>
      </c>
      <c r="O7" s="163" t="s">
        <v>223</v>
      </c>
    </row>
    <row r="8" spans="1:15" ht="15.75" thickBot="1" x14ac:dyDescent="0.3">
      <c r="A8" s="91" t="s">
        <v>96</v>
      </c>
      <c r="B8" s="107">
        <v>30.12</v>
      </c>
      <c r="C8" s="108">
        <v>0.5</v>
      </c>
      <c r="D8" s="109"/>
      <c r="E8" s="109">
        <v>15.8</v>
      </c>
      <c r="F8" s="106">
        <v>16.010000000000002</v>
      </c>
      <c r="G8" s="106">
        <v>15.77</v>
      </c>
      <c r="H8" s="106">
        <v>15.88</v>
      </c>
      <c r="I8" s="116">
        <v>16.05</v>
      </c>
      <c r="J8" s="119">
        <v>15.72</v>
      </c>
      <c r="K8" s="116">
        <v>16.63</v>
      </c>
      <c r="L8" s="116">
        <v>15.94</v>
      </c>
      <c r="M8" s="116" t="s">
        <v>165</v>
      </c>
      <c r="N8" s="116">
        <v>14.36</v>
      </c>
      <c r="O8" s="116">
        <v>15.94</v>
      </c>
    </row>
    <row r="9" spans="1:15" ht="15.75" thickBot="1" x14ac:dyDescent="0.3">
      <c r="A9" s="91" t="s">
        <v>97</v>
      </c>
      <c r="B9" s="107">
        <v>30.1</v>
      </c>
      <c r="C9" s="108">
        <v>0.5</v>
      </c>
      <c r="D9" s="109"/>
      <c r="E9" s="109">
        <v>16.399999999999999</v>
      </c>
      <c r="F9" s="106">
        <v>16.66</v>
      </c>
      <c r="G9" s="106">
        <v>16.45</v>
      </c>
      <c r="H9" s="106">
        <v>18.100000000000001</v>
      </c>
      <c r="I9" s="117">
        <v>17.84</v>
      </c>
      <c r="J9" s="120">
        <v>15.7</v>
      </c>
      <c r="K9" s="117">
        <v>16.45</v>
      </c>
      <c r="L9" s="117">
        <v>18.2</v>
      </c>
      <c r="M9" s="117" t="s">
        <v>166</v>
      </c>
      <c r="N9" s="117">
        <v>15.28</v>
      </c>
      <c r="O9" s="117">
        <v>17.059999999999999</v>
      </c>
    </row>
    <row r="10" spans="1:15" ht="15.75" thickBot="1" x14ac:dyDescent="0.3">
      <c r="A10" s="91" t="s">
        <v>0</v>
      </c>
      <c r="B10" s="107">
        <v>29.5</v>
      </c>
      <c r="C10" s="106">
        <v>0</v>
      </c>
      <c r="D10" s="109">
        <v>17.05</v>
      </c>
      <c r="E10" s="109">
        <v>17.3</v>
      </c>
      <c r="F10" s="106">
        <v>17.64</v>
      </c>
      <c r="G10" s="106">
        <v>17.260000000000002</v>
      </c>
      <c r="H10" s="106">
        <v>17.48</v>
      </c>
      <c r="I10" s="117">
        <v>17.3</v>
      </c>
      <c r="J10" s="120">
        <v>15.3</v>
      </c>
      <c r="K10" s="117">
        <v>16.2</v>
      </c>
      <c r="L10" s="117">
        <v>17.739999999999998</v>
      </c>
      <c r="M10" s="117" t="s">
        <v>167</v>
      </c>
      <c r="N10" s="117">
        <v>15.45</v>
      </c>
      <c r="O10" s="117">
        <v>16.84</v>
      </c>
    </row>
    <row r="11" spans="1:15" ht="15.75" thickBot="1" x14ac:dyDescent="0.3">
      <c r="A11" s="91" t="s">
        <v>98</v>
      </c>
      <c r="B11" s="107">
        <v>30.15</v>
      </c>
      <c r="C11" s="106">
        <v>0.5</v>
      </c>
      <c r="D11" s="109"/>
      <c r="E11" s="109">
        <v>18.010000000000002</v>
      </c>
      <c r="F11" s="106">
        <v>18.2</v>
      </c>
      <c r="G11" s="106">
        <v>17.52</v>
      </c>
      <c r="H11" s="106">
        <v>18.07</v>
      </c>
      <c r="I11" s="117">
        <v>18.2</v>
      </c>
      <c r="J11" s="120">
        <v>15.79</v>
      </c>
      <c r="K11" s="117">
        <v>17.600000000000001</v>
      </c>
      <c r="L11" s="117">
        <v>18.399999999999999</v>
      </c>
      <c r="M11" s="117" t="s">
        <v>168</v>
      </c>
      <c r="N11" s="117">
        <v>14.85</v>
      </c>
      <c r="O11" s="117">
        <v>18.010000000000002</v>
      </c>
    </row>
    <row r="12" spans="1:15" ht="15.75" thickBot="1" x14ac:dyDescent="0.3">
      <c r="A12" s="91" t="s">
        <v>1</v>
      </c>
      <c r="B12" s="107">
        <v>30.18</v>
      </c>
      <c r="C12" s="106">
        <v>0.5</v>
      </c>
      <c r="D12" s="109">
        <v>17.52</v>
      </c>
      <c r="E12" s="109">
        <v>18.54</v>
      </c>
      <c r="F12" s="106">
        <v>18.84</v>
      </c>
      <c r="G12" s="106">
        <v>18.73</v>
      </c>
      <c r="H12" s="106">
        <v>19.170000000000002</v>
      </c>
      <c r="I12" s="117">
        <v>17.91</v>
      </c>
      <c r="J12" s="120">
        <v>15.75</v>
      </c>
      <c r="K12" s="117">
        <v>17.350000000000001</v>
      </c>
      <c r="L12" s="117">
        <v>19.41</v>
      </c>
      <c r="M12" s="117" t="s">
        <v>169</v>
      </c>
      <c r="N12" s="117">
        <v>16.100000000000001</v>
      </c>
      <c r="O12" s="117">
        <v>17.27</v>
      </c>
    </row>
    <row r="13" spans="1:15" ht="15.75" thickBot="1" x14ac:dyDescent="0.3">
      <c r="A13" s="91" t="s">
        <v>99</v>
      </c>
      <c r="B13" s="107">
        <v>29.5</v>
      </c>
      <c r="C13" s="108">
        <v>0</v>
      </c>
      <c r="D13" s="109"/>
      <c r="E13" s="109">
        <v>15.48</v>
      </c>
      <c r="F13" s="106">
        <v>18.88</v>
      </c>
      <c r="G13" s="106">
        <v>15.99</v>
      </c>
      <c r="H13" s="106">
        <v>15.73</v>
      </c>
      <c r="I13" s="117">
        <v>15.94</v>
      </c>
      <c r="J13" s="120" t="s">
        <v>160</v>
      </c>
      <c r="K13" s="120" t="s">
        <v>160</v>
      </c>
      <c r="L13" s="120">
        <v>17.5</v>
      </c>
      <c r="M13" s="120" t="s">
        <v>170</v>
      </c>
      <c r="N13" s="120">
        <v>14.85</v>
      </c>
      <c r="O13" s="120">
        <v>15.8</v>
      </c>
    </row>
    <row r="14" spans="1:15" ht="15.75" thickBot="1" x14ac:dyDescent="0.3">
      <c r="A14" s="91" t="s">
        <v>75</v>
      </c>
      <c r="B14" s="107">
        <v>29.2</v>
      </c>
      <c r="C14" s="108">
        <v>0</v>
      </c>
      <c r="D14" s="109">
        <v>15.14</v>
      </c>
      <c r="E14" s="109">
        <v>15.4</v>
      </c>
      <c r="F14" s="106">
        <v>15.63</v>
      </c>
      <c r="G14" s="106">
        <v>15.61</v>
      </c>
      <c r="H14" s="106">
        <v>15.69</v>
      </c>
      <c r="I14" s="117">
        <v>15.75</v>
      </c>
      <c r="J14" s="120">
        <v>15.35</v>
      </c>
      <c r="K14" s="117">
        <v>15.73</v>
      </c>
      <c r="L14" s="117">
        <v>16.96</v>
      </c>
      <c r="M14" s="117" t="s">
        <v>171</v>
      </c>
      <c r="N14" s="117">
        <v>15.59</v>
      </c>
      <c r="O14" s="117">
        <v>15.2</v>
      </c>
    </row>
    <row r="15" spans="1:15" ht="15.75" thickBot="1" x14ac:dyDescent="0.3">
      <c r="A15" s="91" t="s">
        <v>20</v>
      </c>
      <c r="B15" s="107">
        <v>29.62</v>
      </c>
      <c r="C15" s="108">
        <v>0</v>
      </c>
      <c r="D15" s="109"/>
      <c r="E15" s="109">
        <v>15.42</v>
      </c>
      <c r="F15" s="106">
        <v>15.49</v>
      </c>
      <c r="G15" s="106">
        <v>15.4</v>
      </c>
      <c r="H15" s="106">
        <v>15.82</v>
      </c>
      <c r="I15" s="117">
        <v>16.3</v>
      </c>
      <c r="J15" s="120">
        <v>15.37</v>
      </c>
      <c r="K15" s="117">
        <v>16.100000000000001</v>
      </c>
      <c r="L15" s="117">
        <v>17.899999999999999</v>
      </c>
      <c r="M15" s="117" t="s">
        <v>170</v>
      </c>
      <c r="N15" s="117">
        <v>15.52</v>
      </c>
      <c r="O15" s="117">
        <v>15.85</v>
      </c>
    </row>
    <row r="16" spans="1:15" ht="15.75" thickBot="1" x14ac:dyDescent="0.3">
      <c r="A16" s="91" t="s">
        <v>76</v>
      </c>
      <c r="B16" s="107">
        <v>29.75</v>
      </c>
      <c r="C16" s="108">
        <v>0.45</v>
      </c>
      <c r="D16" s="109">
        <v>15.73</v>
      </c>
      <c r="E16" s="109">
        <v>16.11</v>
      </c>
      <c r="F16" s="106">
        <v>16.61</v>
      </c>
      <c r="G16" s="106">
        <v>16.649999999999999</v>
      </c>
      <c r="H16" s="106">
        <v>16.34</v>
      </c>
      <c r="I16" s="117">
        <v>16.41</v>
      </c>
      <c r="J16" s="120">
        <v>15.61</v>
      </c>
      <c r="K16" s="117">
        <v>16.28</v>
      </c>
      <c r="L16" s="117">
        <v>17.2</v>
      </c>
      <c r="M16" s="117" t="s">
        <v>172</v>
      </c>
      <c r="N16" s="117">
        <v>15.15</v>
      </c>
      <c r="O16" s="117">
        <v>16.239999999999998</v>
      </c>
    </row>
    <row r="17" spans="1:15" ht="15.75" thickBot="1" x14ac:dyDescent="0.3">
      <c r="A17" s="91" t="s">
        <v>100</v>
      </c>
      <c r="B17" s="107">
        <v>30.05</v>
      </c>
      <c r="C17" s="108">
        <v>0.42</v>
      </c>
      <c r="D17" s="109"/>
      <c r="E17" s="109">
        <v>16.79</v>
      </c>
      <c r="F17" s="106">
        <v>17.22</v>
      </c>
      <c r="G17" s="106">
        <v>17.52</v>
      </c>
      <c r="H17" s="106">
        <v>16.54</v>
      </c>
      <c r="I17" s="117">
        <v>17.100000000000001</v>
      </c>
      <c r="J17" s="120">
        <v>15.3</v>
      </c>
      <c r="K17" s="117">
        <v>15.7</v>
      </c>
      <c r="L17" s="117">
        <v>18.16</v>
      </c>
      <c r="M17" s="117" t="s">
        <v>173</v>
      </c>
      <c r="N17" s="117">
        <v>15.09</v>
      </c>
      <c r="O17" s="117">
        <v>15.45</v>
      </c>
    </row>
    <row r="18" spans="1:15" ht="15.75" thickBot="1" x14ac:dyDescent="0.3">
      <c r="A18" s="91" t="s">
        <v>101</v>
      </c>
      <c r="B18" s="107">
        <v>29.75</v>
      </c>
      <c r="C18" s="108">
        <v>0.51</v>
      </c>
      <c r="D18" s="109"/>
      <c r="E18" s="109">
        <v>15.39</v>
      </c>
      <c r="F18" s="106">
        <v>16</v>
      </c>
      <c r="G18" s="106">
        <v>15.86</v>
      </c>
      <c r="H18" s="106">
        <v>15.7</v>
      </c>
      <c r="I18" s="117">
        <v>16.100000000000001</v>
      </c>
      <c r="J18" s="120">
        <v>15.23</v>
      </c>
      <c r="K18" s="117">
        <v>15.65</v>
      </c>
      <c r="L18" s="117">
        <v>16.420000000000002</v>
      </c>
      <c r="M18" s="117" t="s">
        <v>174</v>
      </c>
      <c r="N18" s="117">
        <v>15.11</v>
      </c>
      <c r="O18" s="117">
        <v>15.96</v>
      </c>
    </row>
    <row r="19" spans="1:15" ht="15.75" thickBot="1" x14ac:dyDescent="0.3">
      <c r="A19" s="91" t="s">
        <v>102</v>
      </c>
      <c r="B19" s="107">
        <v>30.1</v>
      </c>
      <c r="C19" s="108">
        <v>0.62</v>
      </c>
      <c r="D19" s="109"/>
      <c r="E19" s="109">
        <v>15.55</v>
      </c>
      <c r="F19" s="106">
        <v>16.2</v>
      </c>
      <c r="G19" s="106">
        <v>16</v>
      </c>
      <c r="H19" s="106">
        <v>15.88</v>
      </c>
      <c r="I19" s="117">
        <v>16.309999999999999</v>
      </c>
      <c r="J19" s="120">
        <v>15.37</v>
      </c>
      <c r="K19" s="117">
        <v>15.91</v>
      </c>
      <c r="L19" s="117">
        <v>16.489999999999998</v>
      </c>
      <c r="M19" s="117" t="s">
        <v>175</v>
      </c>
      <c r="N19" s="117">
        <v>15.21</v>
      </c>
      <c r="O19" s="117">
        <v>16.16</v>
      </c>
    </row>
    <row r="20" spans="1:15" ht="15.75" thickBot="1" x14ac:dyDescent="0.3">
      <c r="A20" s="91" t="s">
        <v>2</v>
      </c>
      <c r="B20" s="107">
        <v>29.37</v>
      </c>
      <c r="C20" s="108">
        <v>0</v>
      </c>
      <c r="D20" s="109">
        <v>14.81</v>
      </c>
      <c r="E20" s="109">
        <v>15.03</v>
      </c>
      <c r="F20" s="106">
        <v>15.14</v>
      </c>
      <c r="G20" s="106">
        <v>15.1</v>
      </c>
      <c r="H20" s="106">
        <v>15.33</v>
      </c>
      <c r="I20" s="117">
        <v>15.8</v>
      </c>
      <c r="J20" s="120">
        <v>14.8</v>
      </c>
      <c r="K20" s="117">
        <v>16.25</v>
      </c>
      <c r="L20" s="117">
        <v>16.43</v>
      </c>
      <c r="M20" s="117" t="s">
        <v>176</v>
      </c>
      <c r="N20" s="117">
        <v>14.66</v>
      </c>
      <c r="O20" s="117">
        <v>15.6</v>
      </c>
    </row>
    <row r="21" spans="1:15" ht="15.75" thickBot="1" x14ac:dyDescent="0.3">
      <c r="A21" s="91" t="s">
        <v>103</v>
      </c>
      <c r="B21" s="107">
        <v>29.7</v>
      </c>
      <c r="C21" s="108">
        <v>0</v>
      </c>
      <c r="D21" s="109"/>
      <c r="E21" s="109">
        <v>15.22</v>
      </c>
      <c r="F21" s="106">
        <v>15.35</v>
      </c>
      <c r="G21" s="106">
        <v>15.25</v>
      </c>
      <c r="H21" s="106">
        <v>15</v>
      </c>
      <c r="I21" s="117">
        <v>15.41</v>
      </c>
      <c r="J21" s="120">
        <v>14.92</v>
      </c>
      <c r="K21" s="117">
        <v>15.1</v>
      </c>
      <c r="L21" s="117">
        <v>17</v>
      </c>
      <c r="M21" s="117" t="s">
        <v>177</v>
      </c>
      <c r="N21" s="117">
        <v>14.98</v>
      </c>
      <c r="O21" s="117">
        <v>15.52</v>
      </c>
    </row>
    <row r="22" spans="1:15" ht="15.75" thickBot="1" x14ac:dyDescent="0.3">
      <c r="A22" s="91" t="s">
        <v>104</v>
      </c>
      <c r="B22" s="107">
        <v>29.85</v>
      </c>
      <c r="C22" s="108">
        <v>0</v>
      </c>
      <c r="D22" s="109"/>
      <c r="E22" s="109">
        <v>15.2</v>
      </c>
      <c r="F22" s="106">
        <v>15.31</v>
      </c>
      <c r="G22" s="106">
        <v>15.23</v>
      </c>
      <c r="H22" s="106">
        <v>15.1</v>
      </c>
      <c r="I22" s="117">
        <v>15.32</v>
      </c>
      <c r="J22" s="120">
        <v>15.05</v>
      </c>
      <c r="K22" s="117">
        <v>15.53</v>
      </c>
      <c r="L22" s="117">
        <v>17.82</v>
      </c>
      <c r="M22" s="117" t="s">
        <v>178</v>
      </c>
      <c r="N22" s="117">
        <v>14.72</v>
      </c>
      <c r="O22" s="117">
        <v>15.9</v>
      </c>
    </row>
    <row r="23" spans="1:15" ht="15.75" thickBot="1" x14ac:dyDescent="0.3">
      <c r="A23" s="91" t="s">
        <v>3</v>
      </c>
      <c r="B23" s="107">
        <v>29.7</v>
      </c>
      <c r="C23" s="108">
        <v>0</v>
      </c>
      <c r="D23" s="109">
        <v>15.22</v>
      </c>
      <c r="E23" s="109">
        <v>15.45</v>
      </c>
      <c r="F23" s="106">
        <v>15.58</v>
      </c>
      <c r="G23" s="106">
        <v>15.5</v>
      </c>
      <c r="H23" s="106">
        <v>16.54</v>
      </c>
      <c r="I23" s="117">
        <v>16.37</v>
      </c>
      <c r="J23" s="120">
        <v>15.15</v>
      </c>
      <c r="K23" s="117">
        <v>15.65</v>
      </c>
      <c r="L23" s="117">
        <v>18.41</v>
      </c>
      <c r="M23" s="117" t="s">
        <v>179</v>
      </c>
      <c r="N23" s="117">
        <v>15.01</v>
      </c>
      <c r="O23" s="117">
        <v>15.82</v>
      </c>
    </row>
    <row r="24" spans="1:15" ht="15.75" thickBot="1" x14ac:dyDescent="0.3">
      <c r="A24" s="91" t="s">
        <v>21</v>
      </c>
      <c r="B24" s="107">
        <v>29.88</v>
      </c>
      <c r="C24" s="108">
        <v>0.47</v>
      </c>
      <c r="D24" s="109"/>
      <c r="E24" s="109">
        <v>16.22</v>
      </c>
      <c r="F24" s="106">
        <v>16.37</v>
      </c>
      <c r="G24" s="106">
        <v>16.25</v>
      </c>
      <c r="H24" s="106">
        <v>18.73</v>
      </c>
      <c r="I24" s="117">
        <v>17.18</v>
      </c>
      <c r="J24" s="120">
        <v>16.05</v>
      </c>
      <c r="K24" s="117">
        <v>16.350000000000001</v>
      </c>
      <c r="L24" s="117">
        <v>17.2</v>
      </c>
      <c r="M24" s="117" t="s">
        <v>180</v>
      </c>
      <c r="N24" s="117">
        <v>15.19</v>
      </c>
      <c r="O24" s="117">
        <v>16.38</v>
      </c>
    </row>
    <row r="25" spans="1:15" ht="15.75" thickBot="1" x14ac:dyDescent="0.3">
      <c r="A25" s="91" t="s">
        <v>14</v>
      </c>
      <c r="B25" s="107">
        <v>29.6</v>
      </c>
      <c r="C25" s="108">
        <v>0.49</v>
      </c>
      <c r="D25" s="109">
        <v>13.3</v>
      </c>
      <c r="E25" s="109">
        <v>14.29</v>
      </c>
      <c r="F25" s="106">
        <v>14.19</v>
      </c>
      <c r="G25" s="106">
        <v>14.24</v>
      </c>
      <c r="H25" s="106">
        <v>14.08</v>
      </c>
      <c r="I25" s="117">
        <v>13.8</v>
      </c>
      <c r="J25" s="120">
        <v>12.89</v>
      </c>
      <c r="K25" s="117">
        <v>13.42</v>
      </c>
      <c r="L25" s="117">
        <v>13.74</v>
      </c>
      <c r="M25" s="117" t="s">
        <v>181</v>
      </c>
      <c r="N25" s="117">
        <v>12.65</v>
      </c>
      <c r="O25" s="117">
        <v>13.02</v>
      </c>
    </row>
    <row r="26" spans="1:15" ht="15.75" thickBot="1" x14ac:dyDescent="0.3">
      <c r="A26" s="91" t="s">
        <v>105</v>
      </c>
      <c r="B26" s="107">
        <v>30.13</v>
      </c>
      <c r="C26" s="108">
        <v>0.45</v>
      </c>
      <c r="D26" s="109"/>
      <c r="E26" s="109">
        <v>14.03</v>
      </c>
      <c r="F26" s="106">
        <v>14.33</v>
      </c>
      <c r="G26" s="106">
        <v>14.03</v>
      </c>
      <c r="H26" s="106">
        <v>13.74</v>
      </c>
      <c r="I26" s="117">
        <v>14.05</v>
      </c>
      <c r="J26" s="120">
        <v>13</v>
      </c>
      <c r="K26" s="117">
        <v>13.43</v>
      </c>
      <c r="L26" s="117">
        <v>13.77</v>
      </c>
      <c r="M26" s="117" t="s">
        <v>182</v>
      </c>
      <c r="N26" s="117">
        <v>12.85</v>
      </c>
      <c r="O26" s="117">
        <v>13.9</v>
      </c>
    </row>
    <row r="27" spans="1:15" ht="15.75" thickBot="1" x14ac:dyDescent="0.3">
      <c r="A27" s="91" t="s">
        <v>15</v>
      </c>
      <c r="B27" s="107">
        <v>29.6</v>
      </c>
      <c r="C27" s="108">
        <v>0.48</v>
      </c>
      <c r="D27" s="109">
        <v>12.48</v>
      </c>
      <c r="E27" s="109">
        <v>13.51</v>
      </c>
      <c r="F27" s="106">
        <v>13.37</v>
      </c>
      <c r="G27" s="106">
        <v>13.25</v>
      </c>
      <c r="H27" s="106">
        <v>13.16</v>
      </c>
      <c r="I27" s="117">
        <v>13.19</v>
      </c>
      <c r="J27" s="120">
        <v>12.5</v>
      </c>
      <c r="K27" s="117">
        <v>12.7</v>
      </c>
      <c r="L27" s="117">
        <v>13.03</v>
      </c>
      <c r="M27" s="117" t="s">
        <v>183</v>
      </c>
      <c r="N27" s="117">
        <v>12.27</v>
      </c>
      <c r="O27" s="117">
        <v>12.82</v>
      </c>
    </row>
    <row r="28" spans="1:15" ht="15.75" thickBot="1" x14ac:dyDescent="0.3">
      <c r="A28" s="91" t="s">
        <v>106</v>
      </c>
      <c r="B28" s="107">
        <v>29.85</v>
      </c>
      <c r="C28" s="108">
        <v>0.38</v>
      </c>
      <c r="D28" s="109"/>
      <c r="E28" s="109">
        <v>13.43</v>
      </c>
      <c r="F28" s="106">
        <v>13.5</v>
      </c>
      <c r="G28" s="106">
        <v>13.33</v>
      </c>
      <c r="H28" s="106">
        <v>13.15</v>
      </c>
      <c r="I28" s="117">
        <v>13.35</v>
      </c>
      <c r="J28" s="120">
        <v>12.3</v>
      </c>
      <c r="K28" s="117">
        <v>14.56</v>
      </c>
      <c r="L28" s="117">
        <v>12.75</v>
      </c>
      <c r="M28" s="117" t="s">
        <v>184</v>
      </c>
      <c r="N28" s="117">
        <v>12.19</v>
      </c>
      <c r="O28" s="117">
        <v>13</v>
      </c>
    </row>
    <row r="29" spans="1:15" ht="15.75" thickBot="1" x14ac:dyDescent="0.3">
      <c r="A29" s="91" t="s">
        <v>107</v>
      </c>
      <c r="B29" s="107">
        <v>30.4</v>
      </c>
      <c r="C29" s="108">
        <v>0.45</v>
      </c>
      <c r="D29" s="109"/>
      <c r="E29" s="109">
        <v>13.21</v>
      </c>
      <c r="F29" s="106">
        <v>13.36</v>
      </c>
      <c r="G29" s="106">
        <v>13.25</v>
      </c>
      <c r="H29" s="106">
        <v>13.11</v>
      </c>
      <c r="I29" s="117">
        <v>13.2</v>
      </c>
      <c r="J29" s="120">
        <v>12.87</v>
      </c>
      <c r="K29" s="117">
        <v>13.13</v>
      </c>
      <c r="L29" s="117">
        <v>13.2</v>
      </c>
      <c r="M29" s="117" t="s">
        <v>185</v>
      </c>
      <c r="N29" s="117">
        <v>12.67</v>
      </c>
      <c r="O29" s="117">
        <v>13.16</v>
      </c>
    </row>
    <row r="30" spans="1:15" ht="15.75" thickBot="1" x14ac:dyDescent="0.3">
      <c r="A30" s="91" t="s">
        <v>77</v>
      </c>
      <c r="B30" s="107">
        <v>30.45</v>
      </c>
      <c r="C30" s="108">
        <v>0.45</v>
      </c>
      <c r="D30" s="109">
        <v>13.4</v>
      </c>
      <c r="E30" s="109">
        <v>14.07</v>
      </c>
      <c r="F30" s="106">
        <v>14.75</v>
      </c>
      <c r="G30" s="106">
        <v>14.61</v>
      </c>
      <c r="H30" s="106">
        <v>13.82</v>
      </c>
      <c r="I30" s="117">
        <v>14.37</v>
      </c>
      <c r="J30" s="120">
        <v>13.03</v>
      </c>
      <c r="K30" s="117">
        <v>13.28</v>
      </c>
      <c r="L30" s="117">
        <v>13.83</v>
      </c>
      <c r="M30" s="117" t="s">
        <v>186</v>
      </c>
      <c r="N30" s="117">
        <v>12.77</v>
      </c>
      <c r="O30" s="117">
        <v>13.97</v>
      </c>
    </row>
    <row r="31" spans="1:15" ht="15.75" thickBot="1" x14ac:dyDescent="0.3">
      <c r="A31" s="91" t="s">
        <v>108</v>
      </c>
      <c r="B31" s="107">
        <v>30.15</v>
      </c>
      <c r="C31" s="108">
        <v>0.47</v>
      </c>
      <c r="D31" s="109"/>
      <c r="E31" s="109">
        <v>14.59</v>
      </c>
      <c r="F31" s="106">
        <v>14.63</v>
      </c>
      <c r="G31" s="106">
        <v>14.56</v>
      </c>
      <c r="H31" s="106">
        <v>14.43</v>
      </c>
      <c r="I31" s="117">
        <v>14.49</v>
      </c>
      <c r="J31" s="120">
        <v>13.18</v>
      </c>
      <c r="K31" s="117">
        <v>13.4</v>
      </c>
      <c r="L31" s="117">
        <v>14.2</v>
      </c>
      <c r="M31" s="117" t="s">
        <v>187</v>
      </c>
      <c r="N31" s="117">
        <v>12.89</v>
      </c>
      <c r="O31" s="117">
        <v>13.84</v>
      </c>
    </row>
    <row r="32" spans="1:15" ht="15.75" thickBot="1" x14ac:dyDescent="0.3">
      <c r="A32" s="91" t="s">
        <v>109</v>
      </c>
      <c r="B32" s="107">
        <v>30.55</v>
      </c>
      <c r="C32" s="108">
        <v>0.6</v>
      </c>
      <c r="D32" s="109"/>
      <c r="E32" s="109">
        <v>14.88</v>
      </c>
      <c r="F32" s="106">
        <v>15.01</v>
      </c>
      <c r="G32" s="106">
        <v>14.58</v>
      </c>
      <c r="H32" s="106">
        <v>14.59</v>
      </c>
      <c r="I32" s="117">
        <v>15</v>
      </c>
      <c r="J32" s="120">
        <v>13.47</v>
      </c>
      <c r="K32" s="117">
        <v>13.94</v>
      </c>
      <c r="L32" s="117">
        <v>14.55</v>
      </c>
      <c r="M32" s="117" t="s">
        <v>188</v>
      </c>
      <c r="N32" s="117">
        <v>13.06</v>
      </c>
      <c r="O32" s="117">
        <v>14.06</v>
      </c>
    </row>
    <row r="33" spans="1:15" ht="15.75" thickBot="1" x14ac:dyDescent="0.3">
      <c r="A33" s="91" t="s">
        <v>78</v>
      </c>
      <c r="B33" s="107">
        <v>30</v>
      </c>
      <c r="C33" s="108">
        <v>0.48</v>
      </c>
      <c r="D33" s="109">
        <v>12.69</v>
      </c>
      <c r="E33" s="109">
        <v>14.33</v>
      </c>
      <c r="F33" s="106">
        <v>14.39</v>
      </c>
      <c r="G33" s="106">
        <v>13.36</v>
      </c>
      <c r="H33" s="106">
        <v>13.05</v>
      </c>
      <c r="I33" s="117">
        <v>13.41</v>
      </c>
      <c r="J33" s="120">
        <v>12.94</v>
      </c>
      <c r="K33" s="117">
        <v>13.45</v>
      </c>
      <c r="L33" s="117">
        <v>13.33</v>
      </c>
      <c r="M33" s="117" t="s">
        <v>189</v>
      </c>
      <c r="N33" s="117">
        <v>12.68</v>
      </c>
      <c r="O33" s="117">
        <v>13.32</v>
      </c>
    </row>
    <row r="34" spans="1:15" ht="15.75" thickBot="1" x14ac:dyDescent="0.3">
      <c r="A34" s="91" t="s">
        <v>110</v>
      </c>
      <c r="B34" s="107">
        <v>30.1</v>
      </c>
      <c r="C34" s="108">
        <v>0.46</v>
      </c>
      <c r="D34" s="109"/>
      <c r="E34" s="109">
        <v>16.02</v>
      </c>
      <c r="F34" s="106">
        <v>16.2</v>
      </c>
      <c r="G34" s="106">
        <v>15.58</v>
      </c>
      <c r="H34" s="106">
        <v>16.07</v>
      </c>
      <c r="I34" s="117">
        <v>16.190000000000001</v>
      </c>
      <c r="J34" s="120">
        <v>13.29</v>
      </c>
      <c r="K34" s="117">
        <v>13.42</v>
      </c>
      <c r="L34" s="117">
        <v>15.06</v>
      </c>
      <c r="M34" s="117" t="s">
        <v>190</v>
      </c>
      <c r="N34" s="117">
        <v>13.03</v>
      </c>
      <c r="O34" s="117">
        <v>13.73</v>
      </c>
    </row>
    <row r="35" spans="1:15" ht="15.75" thickBot="1" x14ac:dyDescent="0.3">
      <c r="A35" s="91" t="s">
        <v>22</v>
      </c>
      <c r="B35" s="107">
        <v>30.12</v>
      </c>
      <c r="C35" s="108">
        <v>0.47</v>
      </c>
      <c r="D35" s="109"/>
      <c r="E35" s="109">
        <v>13.35</v>
      </c>
      <c r="F35" s="106">
        <v>13.44</v>
      </c>
      <c r="G35" s="106">
        <v>13.36</v>
      </c>
      <c r="H35" s="106">
        <v>13.34</v>
      </c>
      <c r="I35" s="117">
        <v>14.55</v>
      </c>
      <c r="J35" s="120">
        <v>13.24</v>
      </c>
      <c r="K35" s="117">
        <v>13.45</v>
      </c>
      <c r="L35" s="117">
        <v>14.92</v>
      </c>
      <c r="M35" s="117" t="s">
        <v>191</v>
      </c>
      <c r="N35" s="117">
        <v>13.04</v>
      </c>
      <c r="O35" s="117">
        <v>13.48</v>
      </c>
    </row>
    <row r="36" spans="1:15" ht="15.75" thickBot="1" x14ac:dyDescent="0.3">
      <c r="A36" s="91" t="s">
        <v>79</v>
      </c>
      <c r="B36" s="107">
        <v>30.13</v>
      </c>
      <c r="C36" s="108">
        <v>0.5</v>
      </c>
      <c r="D36" s="109">
        <v>12.95</v>
      </c>
      <c r="E36" s="109">
        <v>13.78</v>
      </c>
      <c r="F36" s="106">
        <v>14.36</v>
      </c>
      <c r="G36" s="106">
        <v>14.57</v>
      </c>
      <c r="H36" s="106">
        <v>13.54</v>
      </c>
      <c r="I36" s="117">
        <v>13.59</v>
      </c>
      <c r="J36" s="120">
        <v>13.17</v>
      </c>
      <c r="K36" s="117">
        <v>13.47</v>
      </c>
      <c r="L36" s="117">
        <v>13.97</v>
      </c>
      <c r="M36" s="117" t="s">
        <v>192</v>
      </c>
      <c r="N36" s="117">
        <v>12.96</v>
      </c>
      <c r="O36" s="117">
        <v>13.31</v>
      </c>
    </row>
    <row r="37" spans="1:15" ht="15.75" thickBot="1" x14ac:dyDescent="0.3">
      <c r="A37" s="91" t="s">
        <v>111</v>
      </c>
      <c r="B37" s="107">
        <v>29.85</v>
      </c>
      <c r="C37" s="108">
        <v>0.48</v>
      </c>
      <c r="D37" s="109"/>
      <c r="E37" s="109">
        <v>13.82</v>
      </c>
      <c r="F37" s="106">
        <v>14.15</v>
      </c>
      <c r="G37" s="106">
        <v>14.25</v>
      </c>
      <c r="H37" s="106">
        <v>13.55</v>
      </c>
      <c r="I37" s="117">
        <v>13.83</v>
      </c>
      <c r="J37" s="120">
        <v>12.93</v>
      </c>
      <c r="K37" s="117">
        <v>13.32</v>
      </c>
      <c r="L37" s="117">
        <v>13.83</v>
      </c>
      <c r="M37" s="117" t="s">
        <v>193</v>
      </c>
      <c r="N37" s="117">
        <v>12.76</v>
      </c>
      <c r="O37" s="117">
        <v>13.77</v>
      </c>
    </row>
    <row r="38" spans="1:15" ht="15.75" thickBot="1" x14ac:dyDescent="0.3">
      <c r="A38" s="91" t="s">
        <v>23</v>
      </c>
      <c r="B38" s="107">
        <v>30.13</v>
      </c>
      <c r="C38" s="108">
        <v>0.5</v>
      </c>
      <c r="D38" s="109"/>
      <c r="E38" s="109">
        <v>13.93</v>
      </c>
      <c r="F38" s="106">
        <v>14.11</v>
      </c>
      <c r="G38" s="106">
        <v>14.06</v>
      </c>
      <c r="H38" s="106">
        <v>13.66</v>
      </c>
      <c r="I38" s="117">
        <v>13.71</v>
      </c>
      <c r="J38" s="120">
        <v>12.99</v>
      </c>
      <c r="K38" s="117">
        <v>13.4</v>
      </c>
      <c r="L38" s="117">
        <v>13.86</v>
      </c>
      <c r="M38" s="117" t="s">
        <v>181</v>
      </c>
      <c r="N38" s="117">
        <v>12.8</v>
      </c>
      <c r="O38" s="117">
        <v>13.17</v>
      </c>
    </row>
    <row r="39" spans="1:15" ht="15.75" thickBot="1" x14ac:dyDescent="0.3">
      <c r="A39" s="91" t="s">
        <v>112</v>
      </c>
      <c r="B39" s="107">
        <v>30.03</v>
      </c>
      <c r="C39" s="108">
        <v>0.46</v>
      </c>
      <c r="D39" s="109"/>
      <c r="E39" s="109">
        <v>13.03</v>
      </c>
      <c r="F39" s="106">
        <v>13.25</v>
      </c>
      <c r="G39" s="106">
        <v>13.2</v>
      </c>
      <c r="H39" s="106">
        <v>12.23</v>
      </c>
      <c r="I39" s="117">
        <v>13.23</v>
      </c>
      <c r="J39" s="120">
        <v>12.65</v>
      </c>
      <c r="K39" s="117">
        <v>12.95</v>
      </c>
      <c r="L39" s="117">
        <v>13.11</v>
      </c>
      <c r="M39" s="117" t="s">
        <v>194</v>
      </c>
      <c r="N39" s="117">
        <v>12.45</v>
      </c>
      <c r="O39" s="117">
        <v>13.06</v>
      </c>
    </row>
    <row r="40" spans="1:15" ht="15.75" thickBot="1" x14ac:dyDescent="0.3">
      <c r="A40" s="91" t="s">
        <v>24</v>
      </c>
      <c r="B40" s="107">
        <v>29.26</v>
      </c>
      <c r="C40" s="108">
        <v>0.53</v>
      </c>
      <c r="D40" s="109"/>
      <c r="E40" s="109">
        <v>14.26</v>
      </c>
      <c r="F40" s="106">
        <v>14.2</v>
      </c>
      <c r="G40" s="106">
        <v>14.15</v>
      </c>
      <c r="H40" s="106">
        <v>13.05</v>
      </c>
      <c r="I40" s="117">
        <v>13.9</v>
      </c>
      <c r="J40" s="120">
        <v>13.18</v>
      </c>
      <c r="K40" s="117">
        <v>13.6</v>
      </c>
      <c r="L40" s="117">
        <v>14.03</v>
      </c>
      <c r="M40" s="117" t="s">
        <v>195</v>
      </c>
      <c r="N40" s="117">
        <v>12.95</v>
      </c>
      <c r="O40" s="117">
        <v>13.36</v>
      </c>
    </row>
    <row r="41" spans="1:15" ht="15.75" thickBot="1" x14ac:dyDescent="0.3">
      <c r="A41" s="91" t="s">
        <v>113</v>
      </c>
      <c r="B41" s="107">
        <v>30.51</v>
      </c>
      <c r="C41" s="108">
        <v>0.45</v>
      </c>
      <c r="D41" s="109"/>
      <c r="E41" s="109">
        <v>13.68</v>
      </c>
      <c r="F41" s="106">
        <v>13.5</v>
      </c>
      <c r="G41" s="106">
        <v>13.42</v>
      </c>
      <c r="H41" s="106">
        <v>13.33</v>
      </c>
      <c r="I41" s="117">
        <v>13.37</v>
      </c>
      <c r="J41" s="120">
        <v>12.65</v>
      </c>
      <c r="K41" s="117">
        <v>12.68</v>
      </c>
      <c r="L41" s="117">
        <v>13.22</v>
      </c>
      <c r="M41" s="117" t="s">
        <v>185</v>
      </c>
      <c r="N41" s="117">
        <v>12.47</v>
      </c>
      <c r="O41" s="117">
        <v>13.41</v>
      </c>
    </row>
    <row r="42" spans="1:15" ht="15.75" thickBot="1" x14ac:dyDescent="0.3">
      <c r="A42" s="91" t="s">
        <v>16</v>
      </c>
      <c r="B42" s="107">
        <v>30.42</v>
      </c>
      <c r="C42" s="108">
        <v>0.45</v>
      </c>
      <c r="D42" s="109">
        <v>13.03</v>
      </c>
      <c r="E42" s="109">
        <v>13.65</v>
      </c>
      <c r="F42" s="106">
        <v>13.47</v>
      </c>
      <c r="G42" s="106">
        <v>13.4</v>
      </c>
      <c r="H42" s="106">
        <v>13.31</v>
      </c>
      <c r="I42" s="117">
        <v>13.3</v>
      </c>
      <c r="J42" s="120">
        <v>12.7</v>
      </c>
      <c r="K42" s="117">
        <v>12.95</v>
      </c>
      <c r="L42" s="117">
        <v>13.11</v>
      </c>
      <c r="M42" s="117" t="s">
        <v>196</v>
      </c>
      <c r="N42" s="117">
        <v>12.48</v>
      </c>
      <c r="O42" s="117">
        <v>12.86</v>
      </c>
    </row>
    <row r="43" spans="1:15" ht="15.75" thickBot="1" x14ac:dyDescent="0.3">
      <c r="A43" s="92" t="s">
        <v>114</v>
      </c>
      <c r="B43" s="107">
        <v>23.2</v>
      </c>
      <c r="C43" s="108">
        <v>0.35</v>
      </c>
      <c r="D43" s="109"/>
      <c r="E43" s="109">
        <v>8</v>
      </c>
      <c r="F43" s="106">
        <v>7.9</v>
      </c>
      <c r="G43" s="106">
        <v>7.94</v>
      </c>
      <c r="H43" s="106">
        <v>7.7</v>
      </c>
      <c r="I43" s="117">
        <v>7.91</v>
      </c>
      <c r="J43" s="120" t="s">
        <v>161</v>
      </c>
      <c r="K43" s="120" t="s">
        <v>161</v>
      </c>
      <c r="L43" s="120">
        <v>7.96</v>
      </c>
      <c r="M43" s="120" t="s">
        <v>197</v>
      </c>
      <c r="N43" s="120">
        <v>7.5</v>
      </c>
      <c r="O43" s="120">
        <v>7.8</v>
      </c>
    </row>
    <row r="44" spans="1:15" ht="15.75" thickBot="1" x14ac:dyDescent="0.3">
      <c r="A44" s="92" t="s">
        <v>115</v>
      </c>
      <c r="B44" s="107">
        <v>7.66</v>
      </c>
      <c r="C44" s="108">
        <v>0</v>
      </c>
      <c r="D44" s="109"/>
      <c r="E44" s="109">
        <v>4.87</v>
      </c>
      <c r="F44" s="106">
        <v>4.99</v>
      </c>
      <c r="G44" s="106">
        <v>4.95</v>
      </c>
      <c r="H44" s="106">
        <v>5.6</v>
      </c>
      <c r="I44" s="117">
        <v>5.56</v>
      </c>
      <c r="J44" s="120">
        <v>4.7699999999999996</v>
      </c>
      <c r="K44" s="117">
        <v>5.21</v>
      </c>
      <c r="L44" s="117">
        <v>6.25</v>
      </c>
      <c r="M44" s="117" t="s">
        <v>198</v>
      </c>
      <c r="N44" s="117">
        <v>5.45</v>
      </c>
      <c r="O44" s="117">
        <v>6.05</v>
      </c>
    </row>
    <row r="45" spans="1:15" ht="15.75" thickBot="1" x14ac:dyDescent="0.3">
      <c r="A45" s="92" t="s">
        <v>116</v>
      </c>
      <c r="B45" s="107">
        <v>19.16</v>
      </c>
      <c r="C45" s="108">
        <v>0.64</v>
      </c>
      <c r="D45" s="109"/>
      <c r="E45" s="109">
        <v>15.99</v>
      </c>
      <c r="F45" s="106">
        <v>16.07</v>
      </c>
      <c r="G45" s="106">
        <v>16.25</v>
      </c>
      <c r="H45" s="106">
        <v>16.149999999999999</v>
      </c>
      <c r="I45" s="117">
        <v>17.64</v>
      </c>
      <c r="J45" s="120">
        <v>16.03</v>
      </c>
      <c r="K45" s="117">
        <v>16.39</v>
      </c>
      <c r="L45" s="117">
        <v>16.57</v>
      </c>
      <c r="M45" s="117" t="s">
        <v>199</v>
      </c>
      <c r="N45" s="117">
        <v>15.85</v>
      </c>
      <c r="O45" s="117">
        <v>16.3</v>
      </c>
    </row>
    <row r="46" spans="1:15" ht="15.75" thickBot="1" x14ac:dyDescent="0.3">
      <c r="A46" s="92" t="s">
        <v>117</v>
      </c>
      <c r="B46" s="107">
        <v>8</v>
      </c>
      <c r="C46" s="108">
        <v>0.02</v>
      </c>
      <c r="D46" s="109"/>
      <c r="E46" s="109" t="s">
        <v>118</v>
      </c>
      <c r="F46" s="106" t="s">
        <v>118</v>
      </c>
      <c r="G46" s="106" t="s">
        <v>118</v>
      </c>
      <c r="H46" s="106" t="s">
        <v>118</v>
      </c>
      <c r="I46" s="117" t="s">
        <v>118</v>
      </c>
      <c r="J46" s="120" t="s">
        <v>118</v>
      </c>
      <c r="K46" s="120" t="s">
        <v>118</v>
      </c>
      <c r="L46" s="120" t="s">
        <v>118</v>
      </c>
      <c r="M46" s="120" t="s">
        <v>118</v>
      </c>
      <c r="N46" s="120" t="s">
        <v>118</v>
      </c>
      <c r="O46" s="120" t="s">
        <v>118</v>
      </c>
    </row>
    <row r="47" spans="1:15" ht="15.75" thickBot="1" x14ac:dyDescent="0.3">
      <c r="A47" s="92" t="s">
        <v>119</v>
      </c>
      <c r="B47" s="107">
        <v>8.6199999999999992</v>
      </c>
      <c r="C47" s="108">
        <v>0.55000000000000004</v>
      </c>
      <c r="D47" s="109"/>
      <c r="E47" s="109">
        <v>7.47</v>
      </c>
      <c r="F47" s="106">
        <v>7.82</v>
      </c>
      <c r="G47" s="106">
        <v>7.97</v>
      </c>
      <c r="H47" s="106">
        <v>8.4</v>
      </c>
      <c r="I47" s="117" t="s">
        <v>156</v>
      </c>
      <c r="J47" s="120">
        <v>6.09</v>
      </c>
      <c r="K47" s="117">
        <v>7.66</v>
      </c>
      <c r="L47" s="117" t="s">
        <v>156</v>
      </c>
      <c r="M47" s="117" t="s">
        <v>156</v>
      </c>
      <c r="N47" s="117">
        <v>6.41</v>
      </c>
      <c r="O47" s="117">
        <v>8.32</v>
      </c>
    </row>
    <row r="48" spans="1:15" ht="15.75" thickBot="1" x14ac:dyDescent="0.3">
      <c r="A48" s="92" t="s">
        <v>120</v>
      </c>
      <c r="B48" s="107">
        <v>28.7</v>
      </c>
      <c r="C48" s="108">
        <v>0.55000000000000004</v>
      </c>
      <c r="D48" s="109"/>
      <c r="E48" s="109">
        <v>9.65</v>
      </c>
      <c r="F48" s="106">
        <v>9.6999999999999993</v>
      </c>
      <c r="G48" s="106">
        <v>10.01</v>
      </c>
      <c r="H48" s="106">
        <v>9.3000000000000007</v>
      </c>
      <c r="I48" s="117">
        <v>10.029999999999999</v>
      </c>
      <c r="J48" s="120">
        <v>9.8800000000000008</v>
      </c>
      <c r="K48" s="117">
        <v>9.85</v>
      </c>
      <c r="L48" s="117">
        <v>10.1</v>
      </c>
      <c r="M48" s="117" t="s">
        <v>200</v>
      </c>
      <c r="N48" s="117">
        <v>9.73</v>
      </c>
      <c r="O48" s="117">
        <v>9.93</v>
      </c>
    </row>
    <row r="49" spans="1:26" ht="15.75" thickBot="1" x14ac:dyDescent="0.3">
      <c r="A49" s="92" t="s">
        <v>121</v>
      </c>
      <c r="B49" s="107">
        <v>19.27</v>
      </c>
      <c r="C49" s="108">
        <v>0.1</v>
      </c>
      <c r="D49" s="109"/>
      <c r="E49" s="109">
        <v>15.21</v>
      </c>
      <c r="F49" s="106">
        <v>15.23</v>
      </c>
      <c r="G49" s="106">
        <v>16.010000000000002</v>
      </c>
      <c r="H49" s="106">
        <v>15.3</v>
      </c>
      <c r="I49" s="117">
        <v>16.23</v>
      </c>
      <c r="J49" s="120">
        <v>15.46</v>
      </c>
      <c r="K49" s="117">
        <v>15.82</v>
      </c>
      <c r="L49" s="117">
        <v>16.57</v>
      </c>
      <c r="M49" s="117" t="s">
        <v>201</v>
      </c>
      <c r="N49" s="117">
        <v>15.24</v>
      </c>
      <c r="O49" s="117">
        <v>16.05</v>
      </c>
    </row>
    <row r="50" spans="1:26" ht="15.75" thickBot="1" x14ac:dyDescent="0.3">
      <c r="A50" s="92" t="s">
        <v>122</v>
      </c>
      <c r="B50" s="107">
        <v>27.86</v>
      </c>
      <c r="C50" s="108">
        <v>0.38</v>
      </c>
      <c r="D50" s="109"/>
      <c r="E50" s="109">
        <v>19.64</v>
      </c>
      <c r="F50" s="106">
        <v>19</v>
      </c>
      <c r="G50" s="106">
        <v>18.45</v>
      </c>
      <c r="H50" s="106">
        <v>18.059999999999999</v>
      </c>
      <c r="I50" s="117">
        <v>17.329999999999998</v>
      </c>
      <c r="J50" s="120">
        <v>16.28</v>
      </c>
      <c r="K50" s="117">
        <v>17.440000000000001</v>
      </c>
      <c r="L50" s="117">
        <v>17.329999999999998</v>
      </c>
      <c r="M50" s="117" t="s">
        <v>202</v>
      </c>
      <c r="N50" s="117">
        <v>15.67</v>
      </c>
      <c r="O50" s="117">
        <v>16.23</v>
      </c>
    </row>
    <row r="51" spans="1:26" ht="15.75" thickBot="1" x14ac:dyDescent="0.3">
      <c r="A51" s="92" t="s">
        <v>123</v>
      </c>
      <c r="B51" s="107">
        <v>100</v>
      </c>
      <c r="C51" s="108">
        <v>0.95</v>
      </c>
      <c r="D51" s="109"/>
      <c r="E51" s="109">
        <v>5.88</v>
      </c>
      <c r="F51" s="106">
        <v>5.51</v>
      </c>
      <c r="G51" s="106">
        <v>6.56</v>
      </c>
      <c r="H51" s="106">
        <v>5.5</v>
      </c>
      <c r="I51" s="117">
        <v>5.36</v>
      </c>
      <c r="J51" s="120">
        <v>8.56</v>
      </c>
      <c r="K51" s="117">
        <v>7.59</v>
      </c>
      <c r="L51" s="117">
        <v>5.72</v>
      </c>
      <c r="M51" s="117" t="s">
        <v>203</v>
      </c>
      <c r="N51" s="117">
        <v>5.84</v>
      </c>
      <c r="O51" s="117">
        <v>6.61</v>
      </c>
    </row>
    <row r="52" spans="1:26" ht="15.75" thickBot="1" x14ac:dyDescent="0.3">
      <c r="A52" s="92" t="s">
        <v>124</v>
      </c>
      <c r="B52" s="107">
        <v>20.22</v>
      </c>
      <c r="C52" s="108">
        <v>0</v>
      </c>
      <c r="D52" s="109"/>
      <c r="E52" s="109" t="s">
        <v>125</v>
      </c>
      <c r="F52" s="106" t="s">
        <v>125</v>
      </c>
      <c r="G52" s="106" t="s">
        <v>125</v>
      </c>
      <c r="H52" s="106" t="s">
        <v>125</v>
      </c>
      <c r="I52" s="117" t="s">
        <v>125</v>
      </c>
      <c r="J52" s="120" t="s">
        <v>125</v>
      </c>
      <c r="K52" s="120" t="s">
        <v>125</v>
      </c>
      <c r="L52" s="120" t="s">
        <v>125</v>
      </c>
      <c r="M52" s="120" t="s">
        <v>125</v>
      </c>
      <c r="N52" s="120" t="s">
        <v>125</v>
      </c>
      <c r="O52" s="120" t="s">
        <v>125</v>
      </c>
    </row>
    <row r="53" spans="1:26" ht="15.75" thickBot="1" x14ac:dyDescent="0.3">
      <c r="A53" s="92" t="s">
        <v>126</v>
      </c>
      <c r="B53" s="107">
        <v>20.239999999999998</v>
      </c>
      <c r="C53" s="108">
        <v>0.05</v>
      </c>
      <c r="D53" s="109"/>
      <c r="E53" s="109">
        <v>11.25</v>
      </c>
      <c r="F53" s="106">
        <v>11.3</v>
      </c>
      <c r="G53" s="106">
        <v>11.24</v>
      </c>
      <c r="H53" s="106">
        <v>11.12</v>
      </c>
      <c r="I53" s="117">
        <v>11.4</v>
      </c>
      <c r="J53" s="120">
        <v>11.21</v>
      </c>
      <c r="K53" s="117">
        <v>11.02</v>
      </c>
      <c r="L53" s="117">
        <v>11.38</v>
      </c>
      <c r="M53" s="117" t="s">
        <v>204</v>
      </c>
      <c r="N53" s="117">
        <v>10.97</v>
      </c>
      <c r="O53" s="117">
        <v>11.13</v>
      </c>
    </row>
    <row r="54" spans="1:26" ht="15.75" thickBot="1" x14ac:dyDescent="0.3">
      <c r="A54" s="92" t="s">
        <v>127</v>
      </c>
      <c r="B54" s="107">
        <v>30.11</v>
      </c>
      <c r="C54" s="108">
        <v>0</v>
      </c>
      <c r="D54" s="109"/>
      <c r="E54" s="109">
        <v>25.03</v>
      </c>
      <c r="F54" s="106">
        <v>24.25</v>
      </c>
      <c r="G54" s="106">
        <v>24.33</v>
      </c>
      <c r="H54" s="106">
        <v>24.25</v>
      </c>
      <c r="I54" s="117">
        <v>17.62</v>
      </c>
      <c r="J54" s="120">
        <v>17.510000000000002</v>
      </c>
      <c r="K54" s="117">
        <v>19.149999999999999</v>
      </c>
      <c r="L54" s="117">
        <v>25.55</v>
      </c>
      <c r="M54" s="117" t="s">
        <v>205</v>
      </c>
      <c r="N54" s="117">
        <v>15.73</v>
      </c>
      <c r="O54" s="117">
        <v>16.079999999999998</v>
      </c>
    </row>
    <row r="55" spans="1:26" ht="15.75" thickBot="1" x14ac:dyDescent="0.3">
      <c r="A55" s="92" t="s">
        <v>128</v>
      </c>
      <c r="B55" s="107">
        <v>30.42</v>
      </c>
      <c r="C55" s="108">
        <v>0</v>
      </c>
      <c r="D55" s="109"/>
      <c r="E55" s="109">
        <v>24.8</v>
      </c>
      <c r="F55" s="106">
        <v>25.3</v>
      </c>
      <c r="G55" s="106">
        <v>25.91</v>
      </c>
      <c r="H55" s="106">
        <v>26.3</v>
      </c>
      <c r="I55" s="117">
        <v>17.61</v>
      </c>
      <c r="J55" s="120">
        <v>15.46</v>
      </c>
      <c r="K55" s="117">
        <v>22.14</v>
      </c>
      <c r="L55" s="117">
        <v>20.6</v>
      </c>
      <c r="M55" s="117" t="s">
        <v>206</v>
      </c>
      <c r="N55" s="117">
        <v>15.96</v>
      </c>
      <c r="O55" s="117">
        <v>16.100000000000001</v>
      </c>
    </row>
    <row r="56" spans="1:26" ht="15.75" thickBot="1" x14ac:dyDescent="0.3">
      <c r="A56" s="92" t="s">
        <v>129</v>
      </c>
      <c r="B56" s="107">
        <v>30</v>
      </c>
      <c r="C56" s="108">
        <v>0</v>
      </c>
      <c r="D56" s="109"/>
      <c r="E56" s="109">
        <v>29.13</v>
      </c>
      <c r="F56" s="106">
        <v>29.22</v>
      </c>
      <c r="G56" s="106">
        <v>28.73</v>
      </c>
      <c r="H56" s="106">
        <v>27.8</v>
      </c>
      <c r="I56" s="117">
        <v>17.84</v>
      </c>
      <c r="J56" s="120">
        <v>17.34</v>
      </c>
      <c r="K56" s="117">
        <v>25.63</v>
      </c>
      <c r="L56" s="117">
        <v>26.33</v>
      </c>
      <c r="M56" s="117" t="s">
        <v>207</v>
      </c>
      <c r="N56" s="117">
        <v>15.64</v>
      </c>
      <c r="O56" s="117">
        <v>16.07</v>
      </c>
    </row>
    <row r="57" spans="1:26" ht="15.75" thickBot="1" x14ac:dyDescent="0.3">
      <c r="A57" s="92" t="s">
        <v>130</v>
      </c>
      <c r="B57" s="107">
        <v>34</v>
      </c>
      <c r="C57" s="108">
        <v>0</v>
      </c>
      <c r="D57" s="109"/>
      <c r="E57" s="109">
        <v>17.16</v>
      </c>
      <c r="F57" s="106">
        <v>16.899999999999999</v>
      </c>
      <c r="G57" s="106">
        <v>17.850000000000001</v>
      </c>
      <c r="H57" s="106">
        <v>17.86</v>
      </c>
      <c r="I57" s="117">
        <v>17.87</v>
      </c>
      <c r="J57" s="120">
        <v>16.98</v>
      </c>
      <c r="K57" s="117">
        <v>17.82</v>
      </c>
      <c r="L57" s="117">
        <v>17.920000000000002</v>
      </c>
      <c r="M57" s="117">
        <v>17.87</v>
      </c>
      <c r="N57" s="120">
        <v>16.88</v>
      </c>
      <c r="O57" s="117">
        <v>17.23</v>
      </c>
      <c r="Q57" s="118">
        <f>E57-E58</f>
        <v>2.58</v>
      </c>
      <c r="R57" s="118">
        <f t="shared" ref="R57:W57" si="0">F57-F58</f>
        <v>2.6099999999999994</v>
      </c>
      <c r="S57" s="118">
        <f t="shared" si="0"/>
        <v>2.6500000000000021</v>
      </c>
      <c r="T57" s="118">
        <f t="shared" si="0"/>
        <v>2.67</v>
      </c>
      <c r="U57" s="118">
        <f t="shared" si="0"/>
        <v>2.6500000000000004</v>
      </c>
      <c r="V57" s="118">
        <f t="shared" si="0"/>
        <v>2.5199999999999996</v>
      </c>
      <c r="W57" s="118">
        <f t="shared" si="0"/>
        <v>2.5600000000000005</v>
      </c>
      <c r="X57" s="118"/>
      <c r="Y57" s="118"/>
      <c r="Z57" s="118"/>
    </row>
    <row r="58" spans="1:26" ht="15.75" thickBot="1" x14ac:dyDescent="0.3">
      <c r="A58" s="92" t="s">
        <v>131</v>
      </c>
      <c r="B58" s="107">
        <v>35</v>
      </c>
      <c r="C58" s="108">
        <v>0</v>
      </c>
      <c r="D58" s="109"/>
      <c r="E58" s="109">
        <v>14.58</v>
      </c>
      <c r="F58" s="106">
        <v>14.29</v>
      </c>
      <c r="G58" s="106">
        <v>15.2</v>
      </c>
      <c r="H58" s="106">
        <v>15.19</v>
      </c>
      <c r="I58" s="117">
        <v>15.22</v>
      </c>
      <c r="J58" s="120">
        <v>14.46</v>
      </c>
      <c r="K58" s="117">
        <v>15.26</v>
      </c>
      <c r="L58" s="117">
        <v>15.3</v>
      </c>
      <c r="M58" s="117">
        <v>15.25</v>
      </c>
      <c r="N58" s="120">
        <v>14.21</v>
      </c>
      <c r="O58" s="117">
        <v>15.32</v>
      </c>
    </row>
    <row r="59" spans="1:26" ht="15.75" thickBot="1" x14ac:dyDescent="0.3">
      <c r="A59" s="92" t="s">
        <v>132</v>
      </c>
      <c r="B59" s="107">
        <v>45.06</v>
      </c>
      <c r="C59" s="108">
        <v>0</v>
      </c>
      <c r="D59" s="109"/>
      <c r="E59" s="109">
        <v>34.97</v>
      </c>
      <c r="F59" s="106">
        <v>24.29</v>
      </c>
      <c r="G59" s="106">
        <v>31.92</v>
      </c>
      <c r="H59" s="106">
        <v>30.85</v>
      </c>
      <c r="I59" s="117">
        <v>17.52</v>
      </c>
      <c r="J59" s="120">
        <v>25.71</v>
      </c>
      <c r="K59" s="117">
        <v>28.67</v>
      </c>
      <c r="L59" s="117">
        <v>19.350000000000001</v>
      </c>
      <c r="M59" s="117" t="s">
        <v>208</v>
      </c>
      <c r="N59" s="117">
        <v>14</v>
      </c>
      <c r="O59" s="117">
        <v>15.65</v>
      </c>
    </row>
    <row r="60" spans="1:26" ht="15.75" thickBot="1" x14ac:dyDescent="0.3">
      <c r="A60" s="92" t="s">
        <v>133</v>
      </c>
      <c r="B60" s="107">
        <v>45.25</v>
      </c>
      <c r="C60" s="108">
        <v>0</v>
      </c>
      <c r="D60" s="109"/>
      <c r="E60" s="109">
        <v>26.29</v>
      </c>
      <c r="F60" s="106">
        <v>31.32</v>
      </c>
      <c r="G60" s="106">
        <v>24.59</v>
      </c>
      <c r="H60" s="106">
        <v>26.01</v>
      </c>
      <c r="I60" s="117">
        <v>17.91</v>
      </c>
      <c r="J60" s="120">
        <v>18.96</v>
      </c>
      <c r="K60" s="117">
        <v>24.81</v>
      </c>
      <c r="L60" s="117">
        <v>40.01</v>
      </c>
      <c r="M60" s="117" t="s">
        <v>209</v>
      </c>
      <c r="N60" s="117">
        <v>15.96</v>
      </c>
      <c r="O60" s="117">
        <v>16.059999999999999</v>
      </c>
    </row>
    <row r="61" spans="1:26" ht="15.75" thickBot="1" x14ac:dyDescent="0.3">
      <c r="A61" s="92" t="s">
        <v>134</v>
      </c>
      <c r="B61" s="107">
        <v>45.6</v>
      </c>
      <c r="C61" s="108">
        <v>0</v>
      </c>
      <c r="D61" s="109"/>
      <c r="E61" s="109">
        <v>25.14</v>
      </c>
      <c r="F61" s="106">
        <v>31.35</v>
      </c>
      <c r="G61" s="106">
        <v>31.57</v>
      </c>
      <c r="H61" s="106">
        <v>32.33</v>
      </c>
      <c r="I61" s="117">
        <v>16.760000000000002</v>
      </c>
      <c r="J61" s="120">
        <v>24.56</v>
      </c>
      <c r="K61" s="117">
        <v>19.260000000000002</v>
      </c>
      <c r="L61" s="117">
        <v>43.2</v>
      </c>
      <c r="M61" s="117" t="s">
        <v>210</v>
      </c>
      <c r="N61" s="117">
        <v>15.27</v>
      </c>
      <c r="O61" s="117">
        <v>15.81</v>
      </c>
    </row>
    <row r="62" spans="1:26" ht="15.75" thickBot="1" x14ac:dyDescent="0.3">
      <c r="A62" s="92" t="s">
        <v>135</v>
      </c>
      <c r="B62" s="107">
        <v>39.35</v>
      </c>
      <c r="C62" s="108">
        <v>0</v>
      </c>
      <c r="D62" s="109"/>
      <c r="E62" s="109">
        <v>30.25</v>
      </c>
      <c r="F62" s="106">
        <v>30.01</v>
      </c>
      <c r="G62" s="106">
        <v>30.33</v>
      </c>
      <c r="H62" s="106">
        <v>31.05</v>
      </c>
      <c r="I62" s="117">
        <v>17.88</v>
      </c>
      <c r="J62" s="120">
        <v>27.31</v>
      </c>
      <c r="K62" s="117">
        <v>20.13</v>
      </c>
      <c r="L62" s="117">
        <v>35.61</v>
      </c>
      <c r="M62" s="117" t="s">
        <v>211</v>
      </c>
      <c r="N62" s="117">
        <v>15.16</v>
      </c>
      <c r="O62" s="117">
        <v>15.8</v>
      </c>
    </row>
    <row r="63" spans="1:26" ht="15.75" thickBot="1" x14ac:dyDescent="0.3">
      <c r="A63" s="92" t="s">
        <v>136</v>
      </c>
      <c r="B63" s="107">
        <v>39.65</v>
      </c>
      <c r="C63" s="108">
        <v>0</v>
      </c>
      <c r="D63" s="109"/>
      <c r="E63" s="109">
        <v>26.34</v>
      </c>
      <c r="F63" s="106">
        <v>26.9</v>
      </c>
      <c r="G63" s="106">
        <v>27.16</v>
      </c>
      <c r="H63" s="106">
        <v>26.95</v>
      </c>
      <c r="I63" s="117">
        <v>17.64</v>
      </c>
      <c r="J63" s="120">
        <v>22.09</v>
      </c>
      <c r="K63" s="117">
        <v>18.98</v>
      </c>
      <c r="L63" s="117">
        <v>34.58</v>
      </c>
      <c r="M63" s="117" t="s">
        <v>212</v>
      </c>
      <c r="N63" s="117">
        <v>15.67</v>
      </c>
      <c r="O63" s="117">
        <v>16.11</v>
      </c>
    </row>
    <row r="64" spans="1:26" ht="15.75" thickBot="1" x14ac:dyDescent="0.3">
      <c r="A64" s="92" t="s">
        <v>137</v>
      </c>
      <c r="B64" s="107">
        <v>39.799999999999997</v>
      </c>
      <c r="C64" s="108">
        <v>0</v>
      </c>
      <c r="D64" s="109"/>
      <c r="E64" s="109">
        <v>28.11</v>
      </c>
      <c r="F64" s="106">
        <v>25.25</v>
      </c>
      <c r="G64" s="106">
        <v>27.05</v>
      </c>
      <c r="H64" s="106">
        <v>28.8</v>
      </c>
      <c r="I64" s="117">
        <v>16.39</v>
      </c>
      <c r="J64" s="120">
        <v>20.61</v>
      </c>
      <c r="K64" s="117">
        <v>22.11</v>
      </c>
      <c r="L64" s="117">
        <v>30.05</v>
      </c>
      <c r="M64" s="117" t="s">
        <v>213</v>
      </c>
      <c r="N64" s="117">
        <v>15.2</v>
      </c>
      <c r="O64" s="117">
        <v>15.68</v>
      </c>
    </row>
    <row r="65" spans="1:15" ht="15.75" thickBot="1" x14ac:dyDescent="0.3">
      <c r="A65" s="92" t="s">
        <v>138</v>
      </c>
      <c r="B65" s="107">
        <v>66.680000000000007</v>
      </c>
      <c r="C65" s="108">
        <v>0</v>
      </c>
      <c r="D65" s="109"/>
      <c r="E65" s="109">
        <v>31.12</v>
      </c>
      <c r="F65" s="106">
        <v>31.05</v>
      </c>
      <c r="G65" s="106">
        <v>29.8</v>
      </c>
      <c r="H65" s="106">
        <v>28.99</v>
      </c>
      <c r="I65" s="117">
        <v>16.239999999999998</v>
      </c>
      <c r="J65" s="120">
        <v>19.559999999999999</v>
      </c>
      <c r="K65" s="117">
        <v>24.69</v>
      </c>
      <c r="L65" s="117">
        <v>32.35</v>
      </c>
      <c r="M65" s="117" t="s">
        <v>214</v>
      </c>
      <c r="N65" s="117">
        <v>15.21</v>
      </c>
      <c r="O65" s="117">
        <v>15.79</v>
      </c>
    </row>
    <row r="66" spans="1:15" ht="15.75" thickBot="1" x14ac:dyDescent="0.3">
      <c r="A66" s="92" t="s">
        <v>139</v>
      </c>
      <c r="B66" s="107">
        <v>70.11</v>
      </c>
      <c r="C66" s="108">
        <v>0</v>
      </c>
      <c r="D66" s="109"/>
      <c r="E66" s="109">
        <v>25.93</v>
      </c>
      <c r="F66" s="106">
        <v>26.35</v>
      </c>
      <c r="G66" s="106">
        <v>26.2</v>
      </c>
      <c r="H66" s="106">
        <v>25.9</v>
      </c>
      <c r="I66" s="117">
        <v>23.24</v>
      </c>
      <c r="J66" s="120">
        <v>20.5</v>
      </c>
      <c r="K66" s="117">
        <v>24.32</v>
      </c>
      <c r="L66" s="117">
        <v>20.7</v>
      </c>
      <c r="M66" s="117" t="s">
        <v>215</v>
      </c>
      <c r="N66" s="117">
        <v>18.95</v>
      </c>
      <c r="O66" s="117">
        <v>18.27</v>
      </c>
    </row>
    <row r="67" spans="1:15" ht="15.75" thickBot="1" x14ac:dyDescent="0.3">
      <c r="A67" s="92" t="s">
        <v>140</v>
      </c>
      <c r="B67" s="107">
        <v>40.35</v>
      </c>
      <c r="C67" s="108">
        <v>0</v>
      </c>
      <c r="D67" s="109"/>
      <c r="E67" s="109">
        <v>25.6</v>
      </c>
      <c r="F67" s="106">
        <v>25.6</v>
      </c>
      <c r="G67" s="106">
        <v>25.38</v>
      </c>
      <c r="H67" s="106">
        <v>24.35</v>
      </c>
      <c r="I67" s="117">
        <v>22.53</v>
      </c>
      <c r="J67" s="120" t="s">
        <v>162</v>
      </c>
      <c r="K67" s="120" t="s">
        <v>162</v>
      </c>
      <c r="L67" s="120" t="s">
        <v>162</v>
      </c>
      <c r="M67" s="212" t="s">
        <v>219</v>
      </c>
      <c r="N67" s="120">
        <v>18.100000000000001</v>
      </c>
      <c r="O67" s="212">
        <v>17.420000000000002</v>
      </c>
    </row>
    <row r="68" spans="1:15" ht="15.75" thickBot="1" x14ac:dyDescent="0.3">
      <c r="A68" s="92" t="s">
        <v>141</v>
      </c>
      <c r="B68" s="107">
        <v>44.9</v>
      </c>
      <c r="C68" s="108">
        <v>0</v>
      </c>
      <c r="D68" s="109"/>
      <c r="E68" s="109">
        <v>25.93</v>
      </c>
      <c r="F68" s="106">
        <v>25.8</v>
      </c>
      <c r="G68" s="106">
        <v>24.84</v>
      </c>
      <c r="H68" s="106">
        <v>25.6</v>
      </c>
      <c r="I68" s="117">
        <v>16.45</v>
      </c>
      <c r="J68" s="120">
        <v>21.58</v>
      </c>
      <c r="K68" s="117">
        <v>20.69</v>
      </c>
      <c r="L68" s="117">
        <v>22.75</v>
      </c>
      <c r="M68" s="117" t="s">
        <v>220</v>
      </c>
      <c r="N68" s="117">
        <v>15.1</v>
      </c>
      <c r="O68" s="117" t="s">
        <v>220</v>
      </c>
    </row>
    <row r="69" spans="1:15" ht="15.75" thickBot="1" x14ac:dyDescent="0.3">
      <c r="A69" s="92" t="s">
        <v>142</v>
      </c>
      <c r="B69" s="107">
        <v>45.9</v>
      </c>
      <c r="C69" s="108">
        <v>0</v>
      </c>
      <c r="D69" s="109"/>
      <c r="E69" s="109">
        <v>28.77</v>
      </c>
      <c r="F69" s="106">
        <v>28</v>
      </c>
      <c r="G69" s="106">
        <v>29.61</v>
      </c>
      <c r="H69" s="106">
        <v>28.85</v>
      </c>
      <c r="I69" s="117">
        <v>11.7</v>
      </c>
      <c r="J69" s="120">
        <v>13.49</v>
      </c>
      <c r="K69" s="117">
        <v>23.8</v>
      </c>
      <c r="L69" s="117">
        <v>38.56</v>
      </c>
      <c r="M69" s="212" t="s">
        <v>216</v>
      </c>
      <c r="N69" s="117">
        <v>11.25</v>
      </c>
      <c r="O69" s="212">
        <v>6.4</v>
      </c>
    </row>
    <row r="70" spans="1:15" ht="15.75" thickBot="1" x14ac:dyDescent="0.3">
      <c r="A70" s="92" t="s">
        <v>143</v>
      </c>
      <c r="B70" s="107">
        <v>45.8</v>
      </c>
      <c r="C70" s="108">
        <v>0.1</v>
      </c>
      <c r="D70" s="109"/>
      <c r="E70" s="109">
        <v>30.19</v>
      </c>
      <c r="F70" s="106">
        <v>28.91</v>
      </c>
      <c r="G70" s="106">
        <v>30.56</v>
      </c>
      <c r="H70" s="106">
        <v>29.36</v>
      </c>
      <c r="I70" s="117">
        <v>17.690000000000001</v>
      </c>
      <c r="J70" s="120">
        <v>19.850000000000001</v>
      </c>
      <c r="K70" s="117">
        <v>18.95</v>
      </c>
      <c r="L70" s="117">
        <v>23.52</v>
      </c>
      <c r="M70" s="213" t="s">
        <v>217</v>
      </c>
      <c r="N70" s="117">
        <v>15.96</v>
      </c>
      <c r="O70" s="213">
        <v>16.62</v>
      </c>
    </row>
    <row r="71" spans="1:15" ht="15.75" thickBot="1" x14ac:dyDescent="0.3">
      <c r="A71" s="92" t="s">
        <v>144</v>
      </c>
      <c r="B71" s="107">
        <v>45.54</v>
      </c>
      <c r="C71" s="108">
        <v>0</v>
      </c>
      <c r="D71" s="109"/>
      <c r="E71" s="109">
        <v>28.15</v>
      </c>
      <c r="F71" s="106">
        <v>28.73</v>
      </c>
      <c r="G71" s="106">
        <v>29.98</v>
      </c>
      <c r="H71" s="106">
        <v>30.81</v>
      </c>
      <c r="I71" s="117">
        <v>17.02</v>
      </c>
      <c r="J71" s="120">
        <v>21.98</v>
      </c>
      <c r="K71" s="117">
        <v>21.49</v>
      </c>
      <c r="L71" s="117">
        <v>25.68</v>
      </c>
      <c r="M71" s="213" t="s">
        <v>218</v>
      </c>
      <c r="N71" s="117">
        <v>15.68</v>
      </c>
      <c r="O71" s="213">
        <v>16.29</v>
      </c>
    </row>
    <row r="72" spans="1:15" x14ac:dyDescent="0.25">
      <c r="A72" s="94" t="s">
        <v>147</v>
      </c>
      <c r="B72" s="105" t="s">
        <v>148</v>
      </c>
    </row>
    <row r="73" spans="1:15" x14ac:dyDescent="0.25">
      <c r="A73" s="93"/>
    </row>
  </sheetData>
  <mergeCells count="1">
    <mergeCell ref="A6:A7"/>
  </mergeCells>
  <printOptions horizontalCentered="1"/>
  <pageMargins left="0.39" right="0.24" top="0.39370078740157483" bottom="0.62992125984251968" header="0.31496062992125984" footer="0.11811023622047245"/>
  <pageSetup paperSize="9" scale="55" fitToHeight="2" orientation="portrait" r:id="rId1"/>
  <headerFooter scaleWithDoc="0">
    <oddFooter>&amp;R&amp;16Příloha č. 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Terénní měření</vt:lpstr>
      <vt:lpstr>Základní chemizmus</vt:lpstr>
      <vt:lpstr>ClU</vt:lpstr>
      <vt:lpstr>Hpv</vt:lpstr>
      <vt:lpstr>ClU!Názvy_tisku</vt:lpstr>
      <vt:lpstr>Hpv!Oblast_tisku</vt:lpstr>
      <vt:lpstr>'Terénní měření'!Oblast_tisku</vt:lpstr>
      <vt:lpstr>'Základní chemizmus'!Oblast_tisku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2020-01-09T16:12:16Z</cp:lastPrinted>
  <dcterms:created xsi:type="dcterms:W3CDTF">2016-01-03T20:08:51Z</dcterms:created>
  <dcterms:modified xsi:type="dcterms:W3CDTF">2020-01-09T16:12:34Z</dcterms:modified>
</cp:coreProperties>
</file>